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Aziz\20212022\Arrears\"/>
    </mc:Choice>
  </mc:AlternateContent>
  <xr:revisionPtr revIDLastSave="0" documentId="13_ncr:1_{32561D94-53EB-458E-A40E-A751913FC26F}" xr6:coauthVersionLast="37" xr6:coauthVersionMax="37" xr10:uidLastSave="{00000000-0000-0000-0000-000000000000}"/>
  <bookViews>
    <workbookView xWindow="0" yWindow="0" windowWidth="24000" windowHeight="9000" activeTab="1" xr2:uid="{00000000-000D-0000-FFFF-FFFF00000000}"/>
  </bookViews>
  <sheets>
    <sheet name="Arrears schedule (2)" sheetId="2" r:id="rId1"/>
    <sheet name="Arrears schedule" sheetId="1" r:id="rId2"/>
  </sheets>
  <definedNames>
    <definedName name="_xlnm.Print_Area" localSheetId="1">'Arrears schedule'!$B$2:$L$187</definedName>
    <definedName name="_xlnm.Print_Area" localSheetId="0">'Arrears schedule (2)'!$B$2:$K$187</definedName>
    <definedName name="_xlnm.Print_Titles" localSheetId="1">'Arrears schedule'!$B:$B,'Arrears schedule'!$2:$2</definedName>
    <definedName name="_xlnm.Print_Titles" localSheetId="0">'Arrears schedule (2)'!$B:$B,'Arrears schedule (2)'!$2:$2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7" i="2" l="1"/>
  <c r="J176" i="2"/>
  <c r="I176" i="2"/>
  <c r="H176" i="2"/>
  <c r="G176" i="2"/>
  <c r="F176" i="2"/>
  <c r="E176" i="2"/>
  <c r="D176" i="2"/>
  <c r="C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J135" i="2"/>
  <c r="I135" i="2"/>
  <c r="H135" i="2"/>
  <c r="G135" i="2"/>
  <c r="F135" i="2"/>
  <c r="E135" i="2"/>
  <c r="D135" i="2"/>
  <c r="C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J111" i="2"/>
  <c r="I111" i="2"/>
  <c r="H111" i="2"/>
  <c r="G111" i="2"/>
  <c r="F111" i="2"/>
  <c r="E111" i="2"/>
  <c r="D111" i="2"/>
  <c r="C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J28" i="2"/>
  <c r="I28" i="2"/>
  <c r="H28" i="2"/>
  <c r="G28" i="2"/>
  <c r="F28" i="2"/>
  <c r="E28" i="2"/>
  <c r="D28" i="2"/>
  <c r="C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L187" i="1"/>
  <c r="D178" i="2" l="1"/>
  <c r="G178" i="2"/>
  <c r="K135" i="2"/>
  <c r="H178" i="2"/>
  <c r="C178" i="2"/>
  <c r="K178" i="2" s="1"/>
  <c r="K181" i="2" s="1"/>
  <c r="K183" i="2" s="1"/>
  <c r="K111" i="2"/>
  <c r="E178" i="2"/>
  <c r="I178" i="2"/>
  <c r="K182" i="2" s="1"/>
  <c r="K28" i="2"/>
  <c r="F178" i="2"/>
  <c r="J178" i="2"/>
  <c r="K176" i="2"/>
  <c r="K185" i="2" l="1"/>
  <c r="K187" i="2" s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8" i="1"/>
  <c r="L4" i="1"/>
  <c r="D177" i="1"/>
  <c r="E177" i="1"/>
  <c r="E179" i="1" s="1"/>
  <c r="F177" i="1"/>
  <c r="G177" i="1"/>
  <c r="H177" i="1"/>
  <c r="I177" i="1"/>
  <c r="I179" i="1" s="1"/>
  <c r="K177" i="1"/>
  <c r="J177" i="1"/>
  <c r="C177" i="1"/>
  <c r="D136" i="1"/>
  <c r="E136" i="1"/>
  <c r="F136" i="1"/>
  <c r="G136" i="1"/>
  <c r="H136" i="1"/>
  <c r="I136" i="1"/>
  <c r="K136" i="1"/>
  <c r="J136" i="1"/>
  <c r="C136" i="1"/>
  <c r="L136" i="1" s="1"/>
  <c r="D112" i="1"/>
  <c r="E112" i="1"/>
  <c r="F112" i="1"/>
  <c r="G112" i="1"/>
  <c r="H112" i="1"/>
  <c r="I112" i="1"/>
  <c r="K112" i="1"/>
  <c r="J112" i="1"/>
  <c r="C112" i="1"/>
  <c r="D28" i="1"/>
  <c r="E28" i="1"/>
  <c r="F28" i="1"/>
  <c r="G28" i="1"/>
  <c r="H28" i="1"/>
  <c r="I28" i="1"/>
  <c r="K28" i="1"/>
  <c r="J28" i="1"/>
  <c r="C28" i="1"/>
  <c r="C179" i="1" l="1"/>
  <c r="L28" i="1"/>
  <c r="H179" i="1"/>
  <c r="D179" i="1"/>
  <c r="L177" i="1"/>
  <c r="J179" i="1"/>
  <c r="G179" i="1"/>
  <c r="L112" i="1"/>
  <c r="K179" i="1"/>
  <c r="F179" i="1"/>
  <c r="L179" i="1" l="1"/>
  <c r="L182" i="1"/>
  <c r="L183" i="1"/>
  <c r="L184" i="1" l="1"/>
</calcChain>
</file>

<file path=xl/sharedStrings.xml><?xml version="1.0" encoding="utf-8"?>
<sst xmlns="http://schemas.openxmlformats.org/spreadsheetml/2006/main" count="401" uniqueCount="202">
  <si>
    <t>MINISTRIES</t>
  </si>
  <si>
    <t>Office of the President</t>
  </si>
  <si>
    <t>State House</t>
  </si>
  <si>
    <t>Office of the Prime Minister</t>
  </si>
  <si>
    <t xml:space="preserve">Ministry of Defence </t>
  </si>
  <si>
    <t xml:space="preserve">Ministry of Public Service </t>
  </si>
  <si>
    <t>Ministry of Foreign Affairs</t>
  </si>
  <si>
    <t>Ministry of Justice and Constitutional Affairs</t>
  </si>
  <si>
    <t xml:space="preserve">Ministry of Finance, Planning and Economic </t>
  </si>
  <si>
    <t xml:space="preserve">Ministry of Internal Affairs </t>
  </si>
  <si>
    <t xml:space="preserve">Ministry of Agriculture, Animal Industry and </t>
  </si>
  <si>
    <t>Ministry of Local Government</t>
  </si>
  <si>
    <t>Ministry of Lands, Housing &amp; Urban Devt</t>
  </si>
  <si>
    <t>Ministry of Education and Sports</t>
  </si>
  <si>
    <t>Ministry of Health</t>
  </si>
  <si>
    <t>Ministry of Trade, Industry and Cooperatives</t>
  </si>
  <si>
    <t>Ministry of Works &amp; Transport</t>
  </si>
  <si>
    <t>Ministry of Energy and Minerals</t>
  </si>
  <si>
    <t>Ministry of Gender, Labour and Social Devt</t>
  </si>
  <si>
    <t>Ministry of Water &amp; Environment</t>
  </si>
  <si>
    <t>Ministry of Communication &amp; ICT</t>
  </si>
  <si>
    <t>Ministry of East African Affairs</t>
  </si>
  <si>
    <t>Ministry of Tourism, Wildlife &amp; Heritage</t>
  </si>
  <si>
    <t>Ministry of Kampala Capital City and Metropolitan Affairs</t>
  </si>
  <si>
    <t>SUB TOTAL (MINISTRIES)</t>
  </si>
  <si>
    <t>AGENCIES</t>
  </si>
  <si>
    <t>JUDICIARY</t>
  </si>
  <si>
    <t>ELECTORAL COMMISSION</t>
  </si>
  <si>
    <t>INSPECTORATE OF GOVERNMENT</t>
  </si>
  <si>
    <t>PARLIAMENTARY COMMISSION</t>
  </si>
  <si>
    <t>LAW REFORM COMMISSION</t>
  </si>
  <si>
    <t>UGANDA HUMAN RIGHTS COMMISSION</t>
  </si>
  <si>
    <t>UGANDA AIDS COMMISSION</t>
  </si>
  <si>
    <t>NATIONAL PLANNING AUTHORITY</t>
  </si>
  <si>
    <t>LAW DEVELOPMENT CENTRE</t>
  </si>
  <si>
    <t>UGANDA INDUSTRIAL RESEARCH INST</t>
  </si>
  <si>
    <t>BUSITEMA UNIVERSITY</t>
  </si>
  <si>
    <t>DIRECTORATE OF ETHICS &amp; INTEGRITY</t>
  </si>
  <si>
    <t>UGANDA NATIONAL ROADS AUTHORITY</t>
  </si>
  <si>
    <t>UGANDA CANCER INSTITUTE</t>
  </si>
  <si>
    <t>UGANDA HEART INSTITUTE</t>
  </si>
  <si>
    <t>UGANDA NATIONAL MEDICAL STORES (NMS)</t>
  </si>
  <si>
    <t>UGANDA TOURISM BOARD (UTB)</t>
  </si>
  <si>
    <t>UGANDA ROAD FUND</t>
  </si>
  <si>
    <t>UGANDA REGISTRATION SERVICES BURREAU</t>
  </si>
  <si>
    <t>NATIONAL CITIZENSHIP &amp; IMM CTRL (NCIC)</t>
  </si>
  <si>
    <t>DAIRY DEVELOPMENT AUTHORITY (DDA)</t>
  </si>
  <si>
    <t>KCCA</t>
  </si>
  <si>
    <t>RURAL ELECTRIFICATION AGENCY (REA)</t>
  </si>
  <si>
    <t>EQUAL OPPORTUNITIES COMMISSION</t>
  </si>
  <si>
    <t>NAGRC &amp;DB</t>
  </si>
  <si>
    <t>NITA-U</t>
  </si>
  <si>
    <t>MUNI UNIVERSITY</t>
  </si>
  <si>
    <t>UNEB</t>
  </si>
  <si>
    <t>FINANCIAL INTELLIGENCE AUTHORITY (FIA)</t>
  </si>
  <si>
    <t>TREASURY OPERATIONS VOTE</t>
  </si>
  <si>
    <t>OFFICE OF THE AUDITOR GENERAL</t>
  </si>
  <si>
    <t>EDUCATION SERVICE COMMISSION</t>
  </si>
  <si>
    <t>DIRECTORATE OF PUBLIC PROSECUTIONS</t>
  </si>
  <si>
    <t>HEALTH SERVICE COMMISSION</t>
  </si>
  <si>
    <t>MAKERERE UNIVERSITY</t>
  </si>
  <si>
    <t>MBARARA UNIVERSITY</t>
  </si>
  <si>
    <t>MAKERERE UNIVERSITY BUSINESS SCHOOL</t>
  </si>
  <si>
    <t>KYAMBOGO UNIVERSITY</t>
  </si>
  <si>
    <t>UGANDA MANAGEMENT INSTITUTE</t>
  </si>
  <si>
    <t>UGANDA REVENUE AUTHORITY</t>
  </si>
  <si>
    <t>NATIONAL AGRICULTURAL &amp; RESEARCH ORG.</t>
  </si>
  <si>
    <t>UGANDA BURREAU OF STATISTICS</t>
  </si>
  <si>
    <t>POLICE</t>
  </si>
  <si>
    <t>PRISONS</t>
  </si>
  <si>
    <t>PUBLIC SERVICE COMMISSION</t>
  </si>
  <si>
    <t>LOCAL GOVT FINANCE COMMISSION</t>
  </si>
  <si>
    <t>JUDICIAL SERVICE COMMISSION</t>
  </si>
  <si>
    <t>GULU UNIVERSITY</t>
  </si>
  <si>
    <t>NATIONAL ENVIRONMENT MGT AUTHORITY (NEMA)</t>
  </si>
  <si>
    <t>UGANDA BLOOD TRANSF SERVICE</t>
  </si>
  <si>
    <t>NATIONAL AGRICULTURE ADVISORY SERVICES (NAADS)</t>
  </si>
  <si>
    <t>PUBLIC PROCUREMENT &amp; DISPOSAL OF ASSETS (PPDA)</t>
  </si>
  <si>
    <t>UGANDA NATIONAL BUREAU OF STANDARDS</t>
  </si>
  <si>
    <t>COTTON DEVELOPMENT ORGANISATION</t>
  </si>
  <si>
    <t>UGANDA LAND COMMISSION</t>
  </si>
  <si>
    <t>NATIONAL FORESTRY AUTHORITY</t>
  </si>
  <si>
    <t xml:space="preserve">INTERNAL SECURITY ORGANISATION </t>
  </si>
  <si>
    <t>EXTERNAL SECURITY ORGANISATION</t>
  </si>
  <si>
    <t>UGANDA COFFEE DEV AUTHORITY</t>
  </si>
  <si>
    <t>LIRA UNIVERSITY</t>
  </si>
  <si>
    <t>UGANDA NATIONAL METEOROGICAL AUTHORITY</t>
  </si>
  <si>
    <t>NATIONAL CURRICULUM DEVELOPMENT CENTRE (NCDC)</t>
  </si>
  <si>
    <t>UGANDA VIRUS RESERCH INSTITUTE</t>
  </si>
  <si>
    <t>DIRECTORATE OF GOVERNMENT ANALYSTICAL LABORATORY (DGAL)</t>
  </si>
  <si>
    <t>UGANDA EXPORT PROMOTION BOARD</t>
  </si>
  <si>
    <t>KABALE UNIVERSITY</t>
  </si>
  <si>
    <t>SOROTI UNIVERSITY</t>
  </si>
  <si>
    <t>NATIONAL IDENTIFICATION AND REGISTRATION AUTHORITY (NIRA)</t>
  </si>
  <si>
    <t>UGANDA INVESTMENT AUTHORITY</t>
  </si>
  <si>
    <t xml:space="preserve">UGANDA NATIONAL OIL COMPANY </t>
  </si>
  <si>
    <t xml:space="preserve">PETROLEUM AUTHORITY OF UGANDA </t>
  </si>
  <si>
    <t>CAPITAL MARKETS AUTHORITY</t>
  </si>
  <si>
    <t>NATIONAL LOTTERIES AND GAMING REGULATORY BOARD</t>
  </si>
  <si>
    <t>NATIONAL POPULATION COUNCIL</t>
  </si>
  <si>
    <t>UGANDA FREE ZONES AUTHORITY</t>
  </si>
  <si>
    <t>UGANDA MICROFINANCE REGULATORY AUTHORITY</t>
  </si>
  <si>
    <t>UGANDA RETIREMENTS BENEFITS REGULATORY AUTHORITY</t>
  </si>
  <si>
    <t>NATIONAL COUNCIL FOR HIGHER EDUCATION</t>
  </si>
  <si>
    <t>UGANDA BUSINESS AND TECHNICAL EXAMINATION BOARD</t>
  </si>
  <si>
    <t>NATIONAL COUNCIL OF SPORTS</t>
  </si>
  <si>
    <t>SUB TOTAL  (AGENCIES)</t>
  </si>
  <si>
    <t>REFERRAL HOSPITALS</t>
  </si>
  <si>
    <t>161</t>
  </si>
  <si>
    <t>MULAGO  HOSPITAL</t>
  </si>
  <si>
    <t>162</t>
  </si>
  <si>
    <t>BUTABIKA HOSPITAL</t>
  </si>
  <si>
    <t>163</t>
  </si>
  <si>
    <t>ARUA   HOSPITAL</t>
  </si>
  <si>
    <t>164</t>
  </si>
  <si>
    <t>FORT PORTAL  HOSPITAL</t>
  </si>
  <si>
    <t>165</t>
  </si>
  <si>
    <t>GULU  HOSPITAL</t>
  </si>
  <si>
    <t>166</t>
  </si>
  <si>
    <t>HOIMA  HOSPITAL</t>
  </si>
  <si>
    <t>167</t>
  </si>
  <si>
    <t>JINJA  HOSPITAL</t>
  </si>
  <si>
    <t>168</t>
  </si>
  <si>
    <t>KABALE  HOSPITAL</t>
  </si>
  <si>
    <t>169</t>
  </si>
  <si>
    <t>MASAKA  HOSPITAL</t>
  </si>
  <si>
    <t>170</t>
  </si>
  <si>
    <t>MBALE  HOSPITAL</t>
  </si>
  <si>
    <t>171</t>
  </si>
  <si>
    <t>SOROTI  HOSPITAL</t>
  </si>
  <si>
    <t>172</t>
  </si>
  <si>
    <t>LIRA  HOSPITAL</t>
  </si>
  <si>
    <t>173</t>
  </si>
  <si>
    <t>MBARARA REG HOSPITAL</t>
  </si>
  <si>
    <t>174</t>
  </si>
  <si>
    <t>MUBENDE REG HOSPITAL</t>
  </si>
  <si>
    <t>175</t>
  </si>
  <si>
    <t>MOROTO REG HOSPITAL</t>
  </si>
  <si>
    <t>176</t>
  </si>
  <si>
    <t>NAGURU REFERAL HOSPITAL</t>
  </si>
  <si>
    <t>Kiruddu Referral Hospital</t>
  </si>
  <si>
    <t>Kawempe Referral Hospital</t>
  </si>
  <si>
    <t>Entebbe Regional Referral Hospital</t>
  </si>
  <si>
    <t>Mulago Specialized Women and Neonatal Hospital</t>
  </si>
  <si>
    <t>SUB TOTAL REFERRAL HOSPITALS</t>
  </si>
  <si>
    <t>MISSIONS / EMBASSIES</t>
  </si>
  <si>
    <t>UGANDA MISSION AT THE UN, NEW YORK</t>
  </si>
  <si>
    <t>UGANDA HIGH COMMISSION IN THE UK</t>
  </si>
  <si>
    <t>UGANDAHIGH COMMISSION IN CANADA</t>
  </si>
  <si>
    <t>UGANDA HIGH COMMISSION IN  INDIA</t>
  </si>
  <si>
    <t>UGANDA HIGH COMMISSION IN EGYPT</t>
  </si>
  <si>
    <t>UGANDA HIGH COMMISSION IN KENYA</t>
  </si>
  <si>
    <t>UGANDA HIGH COMMISSION IN TANZANIA</t>
  </si>
  <si>
    <t>UGANDA HIGH COMMISSION IN NIGERIA</t>
  </si>
  <si>
    <t>UGANDA HIGH COMMISSION IN SOUTH AFRICA</t>
  </si>
  <si>
    <t>UGANDA EMBASSY IN THE US(WASHINGTON DC)</t>
  </si>
  <si>
    <t>UGANDA EMBASSY IN ETHIOPIA</t>
  </si>
  <si>
    <t>UGANDA EMBASSY IN CHINA</t>
  </si>
  <si>
    <t>UGANDA EMBASSY IN RWANDA</t>
  </si>
  <si>
    <t>UGANDA EMBASSY IN SWITZERLAND</t>
  </si>
  <si>
    <t>UGANDA EMBASSY IN JAPAN</t>
  </si>
  <si>
    <t>UGANDA EMBASSY IN LIBYA/ALGERIA</t>
  </si>
  <si>
    <t>UGANDA EMBASSY IN SAUDI ARABIA</t>
  </si>
  <si>
    <t>UGANDA EMBASSY IN DENMARK</t>
  </si>
  <si>
    <t>UGANDA EMBASSY IN BELGIUM</t>
  </si>
  <si>
    <t>UGANDA EMBASSY IN ITALY</t>
  </si>
  <si>
    <t>UGANDA EMBASSY IN DRC KINSHASHA</t>
  </si>
  <si>
    <t>UGANDA EMBASSY IN SUDAN-khartoum</t>
  </si>
  <si>
    <t>UGANDA EMBASSY IN PARIS</t>
  </si>
  <si>
    <t>UGANDA EMBASSY IN BERLIN</t>
  </si>
  <si>
    <t>UGANDA EMBASSY IN TEHRAN</t>
  </si>
  <si>
    <t>UGANDA EMBASSY IN MOSCOW</t>
  </si>
  <si>
    <t>UGANDA EMBASSY IN CANBERRA</t>
  </si>
  <si>
    <t>UGANDA EMBASSY IN JUBA</t>
  </si>
  <si>
    <t>UGANDA EMBASSY IN UAE, DUBAI</t>
  </si>
  <si>
    <t>UGANDA EMBASSY IN BURUNDI</t>
  </si>
  <si>
    <t>UGANDA EMBASSY IN GUANGZHOU</t>
  </si>
  <si>
    <t>UGANDA EMBASSY IN ANKARA</t>
  </si>
  <si>
    <t>UGANDA EMBASSY IN MOGADISHU</t>
  </si>
  <si>
    <t>UGANDA EMBASSY IN MALAYSIA</t>
  </si>
  <si>
    <t>UGANDA CONSULATE IN MOMBASA</t>
  </si>
  <si>
    <t>UGANDA EMBASSY IN ALGERIA</t>
  </si>
  <si>
    <t>Uganda Embassy in Doha, Qatar</t>
  </si>
  <si>
    <t>Sub-total  MISSIONS</t>
  </si>
  <si>
    <t>GRAND TOTAL</t>
  </si>
  <si>
    <t>Utilities</t>
  </si>
  <si>
    <t>Rent</t>
  </si>
  <si>
    <t>Securities</t>
  </si>
  <si>
    <t>Others</t>
  </si>
  <si>
    <t>Pensions</t>
  </si>
  <si>
    <t>Total</t>
  </si>
  <si>
    <t>Total with out Pension</t>
  </si>
  <si>
    <t>Pension</t>
  </si>
  <si>
    <t>Grand Total</t>
  </si>
  <si>
    <t>MDAs</t>
  </si>
  <si>
    <t>Court awards and
Compensations</t>
  </si>
  <si>
    <t>Taxes and Other 
deductions</t>
  </si>
  <si>
    <t>Goods and 
Services</t>
  </si>
  <si>
    <t>Contributions to I'national
 Organisations</t>
  </si>
  <si>
    <t>Deposits</t>
  </si>
  <si>
    <t>Total with Deposits and Pension</t>
  </si>
  <si>
    <t>securitities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</si>
</sst>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"/>
      <name val="Gadugi"/>
      <family val="2"/>
    </font>
    <font>
      <sz val="11"/>
      <color theme="1"/>
      <name val="Gadugi"/>
      <family val="2"/>
    </font>
    <font>
      <sz val="11"/>
      <color rgb="FFFF0000"/>
      <name val="Gadug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164" fontId="2" fillId="0" borderId="0" xfId="1" applyNumberFormat="1" applyFont="1"/>
    <xf numFmtId="164" fontId="2" fillId="2" borderId="0" xfId="1" applyNumberFormat="1" applyFont="1" applyFill="1"/>
    <xf numFmtId="0" fontId="0" fillId="2" borderId="0" xfId="0" applyFill="1"/>
    <xf numFmtId="0" fontId="2" fillId="2" borderId="0" xfId="0" applyFont="1" applyFill="1"/>
    <xf numFmtId="0" fontId="2" fillId="3" borderId="0" xfId="0" applyFont="1" applyFill="1"/>
    <xf numFmtId="164" fontId="2" fillId="3" borderId="0" xfId="1" applyNumberFormat="1" applyFont="1" applyFill="1"/>
    <xf numFmtId="164" fontId="0" fillId="0" borderId="0" xfId="1" applyNumberFormat="1" applyFont="1" applyAlignment="1">
      <alignment horizontal="center"/>
    </xf>
    <xf numFmtId="0" fontId="3" fillId="2" borderId="1" xfId="0" applyFont="1" applyFill="1" applyBorder="1"/>
    <xf numFmtId="164" fontId="3" fillId="2" borderId="1" xfId="1" applyNumberFormat="1" applyFont="1" applyFill="1" applyBorder="1"/>
    <xf numFmtId="164" fontId="3" fillId="2" borderId="1" xfId="1" applyNumberFormat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horizontal="center" wrapText="1"/>
    </xf>
    <xf numFmtId="9" fontId="0" fillId="0" borderId="0" xfId="2" applyFont="1"/>
    <xf numFmtId="0" fontId="4" fillId="2" borderId="1" xfId="0" applyFont="1" applyFill="1" applyBorder="1"/>
    <xf numFmtId="164" fontId="4" fillId="2" borderId="1" xfId="1" applyNumberFormat="1" applyFont="1" applyFill="1" applyBorder="1"/>
    <xf numFmtId="164" fontId="4" fillId="2" borderId="1" xfId="1" applyNumberFormat="1" applyFont="1" applyFill="1" applyBorder="1" applyAlignment="1">
      <alignment wrapText="1"/>
    </xf>
    <xf numFmtId="164" fontId="4" fillId="2" borderId="1" xfId="1" applyNumberFormat="1" applyFont="1" applyFill="1" applyBorder="1" applyAlignment="1">
      <alignment horizontal="center" wrapText="1"/>
    </xf>
    <xf numFmtId="0" fontId="5" fillId="0" borderId="0" xfId="0" applyFont="1"/>
    <xf numFmtId="164" fontId="5" fillId="0" borderId="0" xfId="1" applyNumberFormat="1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"/>
    </xf>
    <xf numFmtId="0" fontId="4" fillId="2" borderId="0" xfId="0" applyFont="1" applyFill="1"/>
    <xf numFmtId="164" fontId="4" fillId="2" borderId="0" xfId="1" applyNumberFormat="1" applyFont="1" applyFill="1"/>
    <xf numFmtId="0" fontId="5" fillId="2" borderId="0" xfId="0" applyFont="1" applyFill="1"/>
    <xf numFmtId="0" fontId="4" fillId="3" borderId="0" xfId="0" applyFont="1" applyFill="1"/>
    <xf numFmtId="164" fontId="4" fillId="3" borderId="0" xfId="1" applyNumberFormat="1" applyFont="1" applyFill="1"/>
    <xf numFmtId="164" fontId="6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7AAE5-15BA-487E-9AF6-3C21B06C6863}">
  <dimension ref="A2:M187"/>
  <sheetViews>
    <sheetView workbookViewId="0">
      <pane xSplit="2" ySplit="2" topLeftCell="D168" activePane="bottomRight" state="frozen"/>
      <selection pane="topRight" activeCell="D1" sqref="D1"/>
      <selection pane="bottomLeft" activeCell="A3" sqref="A3"/>
      <selection pane="bottomRight" activeCell="B171" sqref="B171"/>
    </sheetView>
  </sheetViews>
  <sheetFormatPr defaultRowHeight="15" x14ac:dyDescent="0.25"/>
  <cols>
    <col min="2" max="2" width="33.28515625" customWidth="1"/>
    <col min="3" max="3" width="19.28515625" style="1" customWidth="1"/>
    <col min="4" max="4" width="20.85546875" style="1" customWidth="1"/>
    <col min="5" max="5" width="18.5703125" style="1" customWidth="1"/>
    <col min="6" max="6" width="23.140625" style="1" customWidth="1"/>
    <col min="7" max="7" width="20.140625" style="1" customWidth="1"/>
    <col min="8" max="8" width="19.85546875" style="1" customWidth="1"/>
    <col min="9" max="9" width="20" style="1" customWidth="1"/>
    <col min="10" max="10" width="20.5703125" style="1" customWidth="1"/>
    <col min="11" max="11" width="22.28515625" style="1" customWidth="1"/>
    <col min="12" max="12" width="19" style="1" bestFit="1" customWidth="1"/>
  </cols>
  <sheetData>
    <row r="2" spans="1:11" ht="63" customHeight="1" x14ac:dyDescent="0.25">
      <c r="B2" s="14" t="s">
        <v>194</v>
      </c>
      <c r="C2" s="15" t="s">
        <v>185</v>
      </c>
      <c r="D2" s="15" t="s">
        <v>186</v>
      </c>
      <c r="E2" s="16" t="s">
        <v>198</v>
      </c>
      <c r="F2" s="17" t="s">
        <v>195</v>
      </c>
      <c r="G2" s="17" t="s">
        <v>196</v>
      </c>
      <c r="H2" s="17" t="s">
        <v>197</v>
      </c>
      <c r="I2" s="15" t="s">
        <v>189</v>
      </c>
      <c r="J2" s="15" t="s">
        <v>188</v>
      </c>
      <c r="K2" s="15" t="s">
        <v>190</v>
      </c>
    </row>
    <row r="3" spans="1:11" x14ac:dyDescent="0.25">
      <c r="B3" s="18" t="s">
        <v>0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25">
      <c r="A4">
        <v>1</v>
      </c>
      <c r="B4" s="18" t="s">
        <v>1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18237701689</v>
      </c>
      <c r="I4" s="19">
        <v>0</v>
      </c>
      <c r="J4" s="19">
        <v>13563613264</v>
      </c>
      <c r="K4" s="20">
        <f t="shared" ref="K4:K35" si="0">SUM(C4:J4)</f>
        <v>31801314953</v>
      </c>
    </row>
    <row r="5" spans="1:11" x14ac:dyDescent="0.25">
      <c r="A5">
        <v>2</v>
      </c>
      <c r="B5" s="18" t="s">
        <v>2</v>
      </c>
      <c r="C5" s="19"/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20">
        <f t="shared" si="0"/>
        <v>0</v>
      </c>
    </row>
    <row r="6" spans="1:11" x14ac:dyDescent="0.25">
      <c r="A6">
        <v>3</v>
      </c>
      <c r="B6" s="18" t="s">
        <v>3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119434060</v>
      </c>
      <c r="K6" s="20">
        <f t="shared" si="0"/>
        <v>119434060</v>
      </c>
    </row>
    <row r="7" spans="1:11" x14ac:dyDescent="0.25">
      <c r="A7">
        <v>4</v>
      </c>
      <c r="B7" s="18" t="s">
        <v>4</v>
      </c>
      <c r="C7" s="19">
        <v>14501924000</v>
      </c>
      <c r="D7" s="19">
        <v>3358412085</v>
      </c>
      <c r="E7" s="19">
        <v>0</v>
      </c>
      <c r="F7" s="19">
        <v>0</v>
      </c>
      <c r="G7" s="19">
        <v>0</v>
      </c>
      <c r="H7" s="19">
        <v>124161701346</v>
      </c>
      <c r="I7" s="19">
        <v>78241078051</v>
      </c>
      <c r="J7" s="19">
        <v>93799496746</v>
      </c>
      <c r="K7" s="20">
        <f t="shared" si="0"/>
        <v>314062612228</v>
      </c>
    </row>
    <row r="8" spans="1:11" x14ac:dyDescent="0.25">
      <c r="A8">
        <v>5</v>
      </c>
      <c r="B8" s="18" t="s">
        <v>5</v>
      </c>
      <c r="C8" s="19">
        <v>0</v>
      </c>
      <c r="D8" s="19">
        <v>0</v>
      </c>
      <c r="E8" s="19">
        <v>260872227</v>
      </c>
      <c r="F8" s="19">
        <v>0</v>
      </c>
      <c r="G8" s="19">
        <v>6345828</v>
      </c>
      <c r="H8" s="19">
        <v>1663211756</v>
      </c>
      <c r="I8" s="19">
        <v>0</v>
      </c>
      <c r="J8" s="19">
        <v>6407400</v>
      </c>
      <c r="K8" s="20">
        <f t="shared" si="0"/>
        <v>1936837211</v>
      </c>
    </row>
    <row r="9" spans="1:11" x14ac:dyDescent="0.25">
      <c r="A9">
        <v>6</v>
      </c>
      <c r="B9" s="18" t="s">
        <v>6</v>
      </c>
      <c r="C9" s="19">
        <v>0</v>
      </c>
      <c r="D9" s="19">
        <v>0</v>
      </c>
      <c r="E9" s="19">
        <v>37044261059</v>
      </c>
      <c r="F9" s="19">
        <v>0</v>
      </c>
      <c r="G9" s="19">
        <v>0</v>
      </c>
      <c r="H9" s="19"/>
      <c r="I9" s="19">
        <v>0</v>
      </c>
      <c r="J9" s="19">
        <v>0</v>
      </c>
      <c r="K9" s="20">
        <f t="shared" si="0"/>
        <v>37044261059</v>
      </c>
    </row>
    <row r="10" spans="1:11" x14ac:dyDescent="0.25">
      <c r="A10">
        <v>7</v>
      </c>
      <c r="B10" s="18" t="s">
        <v>7</v>
      </c>
      <c r="C10" s="19">
        <v>0</v>
      </c>
      <c r="D10" s="19">
        <v>31730451</v>
      </c>
      <c r="E10" s="19">
        <v>0</v>
      </c>
      <c r="F10" s="19">
        <v>524631535255</v>
      </c>
      <c r="G10" s="19">
        <v>161208909</v>
      </c>
      <c r="H10" s="19">
        <v>6470867091</v>
      </c>
      <c r="I10" s="19">
        <v>0</v>
      </c>
      <c r="J10" s="19">
        <v>0</v>
      </c>
      <c r="K10" s="20">
        <f t="shared" si="0"/>
        <v>531295341706</v>
      </c>
    </row>
    <row r="11" spans="1:11" x14ac:dyDescent="0.25">
      <c r="A11">
        <v>8</v>
      </c>
      <c r="B11" s="18" t="s">
        <v>8</v>
      </c>
      <c r="C11" s="19">
        <v>0</v>
      </c>
      <c r="D11" s="19">
        <v>0</v>
      </c>
      <c r="E11" s="19">
        <v>40419684687</v>
      </c>
      <c r="F11" s="19">
        <v>0</v>
      </c>
      <c r="G11" s="19">
        <v>404919599778</v>
      </c>
      <c r="H11" s="19">
        <v>22419705469</v>
      </c>
      <c r="I11" s="19">
        <v>0</v>
      </c>
      <c r="J11" s="19">
        <v>5394830727</v>
      </c>
      <c r="K11" s="20">
        <f t="shared" si="0"/>
        <v>473153820661</v>
      </c>
    </row>
    <row r="12" spans="1:11" x14ac:dyDescent="0.25">
      <c r="A12">
        <v>9</v>
      </c>
      <c r="B12" s="18" t="s">
        <v>9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2422050682</v>
      </c>
      <c r="I12" s="19">
        <v>0</v>
      </c>
      <c r="J12" s="19">
        <v>0</v>
      </c>
      <c r="K12" s="20">
        <f t="shared" si="0"/>
        <v>2422050682</v>
      </c>
    </row>
    <row r="13" spans="1:11" x14ac:dyDescent="0.25">
      <c r="A13">
        <v>10</v>
      </c>
      <c r="B13" s="18" t="s">
        <v>10</v>
      </c>
      <c r="C13" s="19">
        <v>0</v>
      </c>
      <c r="D13" s="19">
        <v>0</v>
      </c>
      <c r="E13" s="19">
        <v>10154192328</v>
      </c>
      <c r="F13" s="19">
        <v>0</v>
      </c>
      <c r="G13" s="19">
        <v>16269309</v>
      </c>
      <c r="H13" s="19">
        <v>1302251435</v>
      </c>
      <c r="I13" s="19">
        <v>0</v>
      </c>
      <c r="J13" s="19">
        <v>0</v>
      </c>
      <c r="K13" s="20">
        <f t="shared" si="0"/>
        <v>11472713072</v>
      </c>
    </row>
    <row r="14" spans="1:11" x14ac:dyDescent="0.25">
      <c r="A14">
        <v>11</v>
      </c>
      <c r="B14" s="18" t="s">
        <v>11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24523393168</v>
      </c>
      <c r="I14" s="19">
        <v>0</v>
      </c>
      <c r="J14" s="19">
        <v>0</v>
      </c>
      <c r="K14" s="20">
        <f t="shared" si="0"/>
        <v>24523393168</v>
      </c>
    </row>
    <row r="15" spans="1:11" x14ac:dyDescent="0.25">
      <c r="A15">
        <v>12</v>
      </c>
      <c r="B15" s="18" t="s">
        <v>12</v>
      </c>
      <c r="C15" s="19">
        <v>562579658</v>
      </c>
      <c r="D15" s="19">
        <v>0</v>
      </c>
      <c r="E15" s="19">
        <v>0</v>
      </c>
      <c r="F15" s="19">
        <v>108914127478</v>
      </c>
      <c r="G15" s="19">
        <v>0</v>
      </c>
      <c r="H15" s="19">
        <v>0</v>
      </c>
      <c r="I15" s="19">
        <v>0</v>
      </c>
      <c r="J15" s="19">
        <v>93089873595</v>
      </c>
      <c r="K15" s="20">
        <f t="shared" si="0"/>
        <v>202566580731</v>
      </c>
    </row>
    <row r="16" spans="1:11" x14ac:dyDescent="0.25">
      <c r="A16">
        <v>13</v>
      </c>
      <c r="B16" s="18" t="s">
        <v>13</v>
      </c>
      <c r="C16" s="19">
        <v>0</v>
      </c>
      <c r="D16" s="19">
        <v>0</v>
      </c>
      <c r="E16" s="19">
        <v>0</v>
      </c>
      <c r="F16" s="19">
        <v>21758214023</v>
      </c>
      <c r="G16" s="19">
        <v>42905389</v>
      </c>
      <c r="H16" s="19">
        <v>54220306125</v>
      </c>
      <c r="I16" s="19">
        <v>827483698</v>
      </c>
      <c r="J16" s="19">
        <v>1405794485</v>
      </c>
      <c r="K16" s="20">
        <f t="shared" si="0"/>
        <v>78254703720</v>
      </c>
    </row>
    <row r="17" spans="1:11" x14ac:dyDescent="0.25">
      <c r="A17">
        <v>14</v>
      </c>
      <c r="B17" s="18" t="s">
        <v>14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54439306151</v>
      </c>
      <c r="I17" s="19">
        <v>0</v>
      </c>
      <c r="J17" s="19">
        <v>0</v>
      </c>
      <c r="K17" s="20">
        <f t="shared" si="0"/>
        <v>54439306151</v>
      </c>
    </row>
    <row r="18" spans="1:11" x14ac:dyDescent="0.25">
      <c r="A18">
        <v>15</v>
      </c>
      <c r="B18" s="18" t="s">
        <v>15</v>
      </c>
      <c r="C18" s="19">
        <v>0</v>
      </c>
      <c r="D18" s="19">
        <v>0</v>
      </c>
      <c r="E18" s="19">
        <v>4130286343</v>
      </c>
      <c r="F18" s="19">
        <v>0</v>
      </c>
      <c r="G18" s="19">
        <v>264000</v>
      </c>
      <c r="H18" s="19">
        <v>26113061</v>
      </c>
      <c r="I18" s="19">
        <v>0</v>
      </c>
      <c r="J18" s="19">
        <v>0</v>
      </c>
      <c r="K18" s="20">
        <f t="shared" si="0"/>
        <v>4156663404</v>
      </c>
    </row>
    <row r="19" spans="1:11" x14ac:dyDescent="0.25">
      <c r="A19">
        <v>16</v>
      </c>
      <c r="B19" s="18" t="s">
        <v>16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75367432227</v>
      </c>
      <c r="I19" s="19">
        <v>425868755</v>
      </c>
      <c r="J19" s="19"/>
      <c r="K19" s="20">
        <f t="shared" si="0"/>
        <v>75793300982</v>
      </c>
    </row>
    <row r="20" spans="1:11" x14ac:dyDescent="0.25">
      <c r="A20">
        <v>17</v>
      </c>
      <c r="B20" s="18" t="s">
        <v>17</v>
      </c>
      <c r="C20" s="19">
        <v>0</v>
      </c>
      <c r="D20" s="19">
        <v>0</v>
      </c>
      <c r="E20" s="19">
        <v>157311157</v>
      </c>
      <c r="F20" s="19">
        <v>0</v>
      </c>
      <c r="G20" s="19">
        <v>0</v>
      </c>
      <c r="H20" s="19">
        <v>608186887</v>
      </c>
      <c r="I20" s="19">
        <v>0</v>
      </c>
      <c r="J20" s="21">
        <v>7434630315</v>
      </c>
      <c r="K20" s="20">
        <f t="shared" si="0"/>
        <v>8200128359</v>
      </c>
    </row>
    <row r="21" spans="1:11" x14ac:dyDescent="0.25">
      <c r="A21">
        <v>18</v>
      </c>
      <c r="B21" s="18" t="s">
        <v>18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89307054</v>
      </c>
      <c r="J21" s="19">
        <v>40650497743</v>
      </c>
      <c r="K21" s="20">
        <f t="shared" si="0"/>
        <v>40739804797</v>
      </c>
    </row>
    <row r="22" spans="1:11" x14ac:dyDescent="0.25">
      <c r="A22">
        <v>19</v>
      </c>
      <c r="B22" s="18" t="s">
        <v>19</v>
      </c>
      <c r="C22" s="19">
        <v>0</v>
      </c>
      <c r="D22" s="19">
        <v>0</v>
      </c>
      <c r="E22" s="19">
        <v>1525394201</v>
      </c>
      <c r="F22" s="19">
        <v>0</v>
      </c>
      <c r="G22" s="19">
        <v>0</v>
      </c>
      <c r="H22" s="19">
        <v>14849023095</v>
      </c>
      <c r="I22" s="19">
        <v>0</v>
      </c>
      <c r="J22" s="19">
        <v>76674011554</v>
      </c>
      <c r="K22" s="20">
        <f t="shared" si="0"/>
        <v>93048428850</v>
      </c>
    </row>
    <row r="23" spans="1:11" x14ac:dyDescent="0.25">
      <c r="A23">
        <v>20</v>
      </c>
      <c r="B23" s="18" t="s">
        <v>20</v>
      </c>
      <c r="C23" s="19">
        <v>0</v>
      </c>
      <c r="D23" s="19">
        <v>271051378</v>
      </c>
      <c r="E23" s="19">
        <v>0</v>
      </c>
      <c r="F23" s="19">
        <v>0</v>
      </c>
      <c r="G23" s="19">
        <v>0</v>
      </c>
      <c r="H23" s="19">
        <v>167339519</v>
      </c>
      <c r="I23" s="19">
        <v>320032603357</v>
      </c>
      <c r="J23" s="19">
        <v>0</v>
      </c>
      <c r="K23" s="20">
        <f t="shared" si="0"/>
        <v>320470994254</v>
      </c>
    </row>
    <row r="24" spans="1:11" x14ac:dyDescent="0.25">
      <c r="A24">
        <v>21</v>
      </c>
      <c r="B24" s="18" t="s">
        <v>21</v>
      </c>
      <c r="C24" s="19">
        <v>0</v>
      </c>
      <c r="D24" s="19">
        <v>0</v>
      </c>
      <c r="E24" s="19"/>
      <c r="F24" s="19">
        <v>0</v>
      </c>
      <c r="G24" s="19">
        <v>20632797</v>
      </c>
      <c r="H24" s="19">
        <v>21080506</v>
      </c>
      <c r="I24" s="19">
        <v>10643620725</v>
      </c>
      <c r="J24" s="19">
        <v>0</v>
      </c>
      <c r="K24" s="20">
        <f t="shared" si="0"/>
        <v>10685334028</v>
      </c>
    </row>
    <row r="25" spans="1:11" x14ac:dyDescent="0.25">
      <c r="A25">
        <v>22</v>
      </c>
      <c r="B25" s="18" t="s">
        <v>22</v>
      </c>
      <c r="C25" s="19">
        <v>0</v>
      </c>
      <c r="D25" s="19">
        <v>0</v>
      </c>
      <c r="E25" s="19">
        <v>3301222707</v>
      </c>
      <c r="F25" s="19">
        <v>0</v>
      </c>
      <c r="G25" s="19">
        <v>8758509</v>
      </c>
      <c r="H25" s="19">
        <v>0</v>
      </c>
      <c r="I25" s="19">
        <v>0</v>
      </c>
      <c r="J25" s="19">
        <v>1033743712</v>
      </c>
      <c r="K25" s="20">
        <f t="shared" si="0"/>
        <v>4343724928</v>
      </c>
    </row>
    <row r="26" spans="1:11" x14ac:dyDescent="0.25">
      <c r="A26">
        <v>24</v>
      </c>
      <c r="B26" s="18" t="s">
        <v>23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20">
        <f t="shared" si="0"/>
        <v>0</v>
      </c>
    </row>
    <row r="27" spans="1:11" x14ac:dyDescent="0.25">
      <c r="B27" s="18"/>
      <c r="C27" s="19"/>
      <c r="D27" s="19"/>
      <c r="E27" s="19"/>
      <c r="F27" s="19"/>
      <c r="G27" s="19"/>
      <c r="H27" s="19"/>
      <c r="I27" s="19"/>
      <c r="J27" s="19"/>
      <c r="K27" s="20">
        <f t="shared" si="0"/>
        <v>0</v>
      </c>
    </row>
    <row r="28" spans="1:11" x14ac:dyDescent="0.25">
      <c r="B28" s="22" t="s">
        <v>24</v>
      </c>
      <c r="C28" s="23">
        <f>SUM(C4:C27)</f>
        <v>15064503658</v>
      </c>
      <c r="D28" s="23">
        <f t="shared" ref="D28:J28" si="1">SUM(D4:D27)</f>
        <v>3661193914</v>
      </c>
      <c r="E28" s="23">
        <f t="shared" si="1"/>
        <v>96993224709</v>
      </c>
      <c r="F28" s="23">
        <f t="shared" si="1"/>
        <v>655303876756</v>
      </c>
      <c r="G28" s="23">
        <f t="shared" si="1"/>
        <v>405175984519</v>
      </c>
      <c r="H28" s="23">
        <f t="shared" si="1"/>
        <v>400899670207</v>
      </c>
      <c r="I28" s="23">
        <f>SUM(I4:I27)</f>
        <v>410259961640</v>
      </c>
      <c r="J28" s="23">
        <f t="shared" si="1"/>
        <v>333172333601</v>
      </c>
      <c r="K28" s="23">
        <f t="shared" si="0"/>
        <v>2320530749004</v>
      </c>
    </row>
    <row r="29" spans="1:11" x14ac:dyDescent="0.25">
      <c r="B29" s="18"/>
      <c r="C29" s="19"/>
      <c r="D29" s="19"/>
      <c r="E29" s="19"/>
      <c r="F29" s="19"/>
      <c r="G29" s="19"/>
      <c r="H29" s="19"/>
      <c r="I29" s="19"/>
      <c r="J29" s="19"/>
      <c r="K29" s="20">
        <f t="shared" si="0"/>
        <v>0</v>
      </c>
    </row>
    <row r="30" spans="1:11" x14ac:dyDescent="0.25">
      <c r="B30" s="18" t="s">
        <v>25</v>
      </c>
      <c r="C30" s="19"/>
      <c r="D30" s="19"/>
      <c r="E30" s="19"/>
      <c r="F30" s="19"/>
      <c r="G30" s="19"/>
      <c r="H30" s="19"/>
      <c r="I30" s="19"/>
      <c r="J30" s="19"/>
      <c r="K30" s="20">
        <f t="shared" si="0"/>
        <v>0</v>
      </c>
    </row>
    <row r="31" spans="1:11" x14ac:dyDescent="0.25">
      <c r="A31">
        <v>101</v>
      </c>
      <c r="B31" s="18" t="s">
        <v>26</v>
      </c>
      <c r="C31" s="19">
        <v>0</v>
      </c>
      <c r="D31" s="19">
        <v>2332046467</v>
      </c>
      <c r="E31" s="19">
        <v>0</v>
      </c>
      <c r="F31" s="19">
        <v>0</v>
      </c>
      <c r="G31" s="19">
        <v>0</v>
      </c>
      <c r="H31" s="19">
        <v>1991474677</v>
      </c>
      <c r="I31" s="19">
        <v>0</v>
      </c>
      <c r="J31" s="19">
        <v>29810000</v>
      </c>
      <c r="K31" s="20">
        <f t="shared" si="0"/>
        <v>4353331144</v>
      </c>
    </row>
    <row r="32" spans="1:11" x14ac:dyDescent="0.25">
      <c r="A32">
        <v>102</v>
      </c>
      <c r="B32" s="18" t="s">
        <v>27</v>
      </c>
      <c r="C32" s="19">
        <v>0</v>
      </c>
      <c r="D32" s="19">
        <v>0</v>
      </c>
      <c r="E32" s="19">
        <v>0</v>
      </c>
      <c r="F32" s="19">
        <v>0</v>
      </c>
      <c r="G32" s="19">
        <v>2744317391</v>
      </c>
      <c r="H32" s="19">
        <v>80000000</v>
      </c>
      <c r="I32" s="19">
        <v>0</v>
      </c>
      <c r="J32" s="19">
        <v>0</v>
      </c>
      <c r="K32" s="20">
        <f t="shared" si="0"/>
        <v>2824317391</v>
      </c>
    </row>
    <row r="33" spans="1:11" x14ac:dyDescent="0.25">
      <c r="A33">
        <v>103</v>
      </c>
      <c r="B33" s="18" t="s">
        <v>28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0">
        <f t="shared" si="0"/>
        <v>0</v>
      </c>
    </row>
    <row r="34" spans="1:11" x14ac:dyDescent="0.25">
      <c r="A34">
        <v>104</v>
      </c>
      <c r="B34" s="18" t="s">
        <v>29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/>
      <c r="I34" s="19">
        <v>0</v>
      </c>
      <c r="J34" s="19">
        <v>0</v>
      </c>
      <c r="K34" s="20">
        <f t="shared" si="0"/>
        <v>0</v>
      </c>
    </row>
    <row r="35" spans="1:11" x14ac:dyDescent="0.25">
      <c r="A35">
        <v>105</v>
      </c>
      <c r="B35" s="18" t="s">
        <v>30</v>
      </c>
      <c r="C35" s="19">
        <v>0</v>
      </c>
      <c r="D35" s="19">
        <v>0</v>
      </c>
      <c r="E35" s="19">
        <v>0</v>
      </c>
      <c r="F35" s="19">
        <v>371184196</v>
      </c>
      <c r="G35" s="19">
        <v>0</v>
      </c>
      <c r="H35" s="19">
        <v>0</v>
      </c>
      <c r="I35" s="19">
        <v>0</v>
      </c>
      <c r="J35" s="19">
        <v>0</v>
      </c>
      <c r="K35" s="20">
        <f t="shared" si="0"/>
        <v>371184196</v>
      </c>
    </row>
    <row r="36" spans="1:11" x14ac:dyDescent="0.25">
      <c r="A36">
        <v>106</v>
      </c>
      <c r="B36" s="18" t="s">
        <v>31</v>
      </c>
      <c r="C36" s="19">
        <v>0</v>
      </c>
      <c r="D36" s="19">
        <v>0</v>
      </c>
      <c r="E36" s="19">
        <v>0</v>
      </c>
      <c r="F36" s="19">
        <v>0</v>
      </c>
      <c r="G36" s="19">
        <v>22987892</v>
      </c>
      <c r="H36" s="19">
        <v>87452867</v>
      </c>
      <c r="I36" s="19">
        <v>0</v>
      </c>
      <c r="J36" s="19">
        <v>180066277</v>
      </c>
      <c r="K36" s="20">
        <f t="shared" ref="K36:K67" si="2">SUM(C36:J36)</f>
        <v>290507036</v>
      </c>
    </row>
    <row r="37" spans="1:11" x14ac:dyDescent="0.25">
      <c r="A37">
        <v>107</v>
      </c>
      <c r="B37" s="18" t="s">
        <v>32</v>
      </c>
      <c r="C37" s="19">
        <v>0</v>
      </c>
      <c r="D37" s="19">
        <v>0</v>
      </c>
      <c r="E37" s="19">
        <v>0</v>
      </c>
      <c r="F37" s="19">
        <v>0</v>
      </c>
      <c r="G37" s="19">
        <v>85800</v>
      </c>
      <c r="H37" s="19">
        <v>76076382</v>
      </c>
      <c r="I37" s="19">
        <v>0</v>
      </c>
      <c r="J37" s="19">
        <v>0</v>
      </c>
      <c r="K37" s="20">
        <f t="shared" si="2"/>
        <v>76162182</v>
      </c>
    </row>
    <row r="38" spans="1:11" x14ac:dyDescent="0.25">
      <c r="A38">
        <v>108</v>
      </c>
      <c r="B38" s="18" t="s">
        <v>33</v>
      </c>
      <c r="C38" s="19">
        <v>0</v>
      </c>
      <c r="D38" s="19">
        <v>0</v>
      </c>
      <c r="E38" s="19">
        <v>0</v>
      </c>
      <c r="F38" s="19">
        <v>0</v>
      </c>
      <c r="G38" s="19"/>
      <c r="H38" s="19"/>
      <c r="I38" s="19">
        <v>0</v>
      </c>
      <c r="J38" s="19">
        <v>0</v>
      </c>
      <c r="K38" s="20">
        <f t="shared" si="2"/>
        <v>0</v>
      </c>
    </row>
    <row r="39" spans="1:11" x14ac:dyDescent="0.25">
      <c r="A39">
        <v>109</v>
      </c>
      <c r="B39" s="18" t="s">
        <v>34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1603169254</v>
      </c>
      <c r="I39" s="19">
        <v>0</v>
      </c>
      <c r="J39" s="19">
        <v>2289197538</v>
      </c>
      <c r="K39" s="20">
        <f t="shared" si="2"/>
        <v>3892366792</v>
      </c>
    </row>
    <row r="40" spans="1:11" x14ac:dyDescent="0.25">
      <c r="A40">
        <v>110</v>
      </c>
      <c r="B40" s="18" t="s">
        <v>35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2215892</v>
      </c>
      <c r="I40" s="19">
        <v>0</v>
      </c>
      <c r="J40" s="19">
        <v>0</v>
      </c>
      <c r="K40" s="20">
        <f t="shared" si="2"/>
        <v>2215892</v>
      </c>
    </row>
    <row r="41" spans="1:11" x14ac:dyDescent="0.25">
      <c r="A41">
        <v>111</v>
      </c>
      <c r="B41" s="18" t="s">
        <v>36</v>
      </c>
      <c r="C41" s="19">
        <v>0</v>
      </c>
      <c r="D41" s="19">
        <v>0</v>
      </c>
      <c r="E41" s="19">
        <v>0</v>
      </c>
      <c r="F41" s="19">
        <v>0</v>
      </c>
      <c r="G41" s="19">
        <v>12000</v>
      </c>
      <c r="H41" s="19">
        <v>8263943</v>
      </c>
      <c r="I41" s="19">
        <v>0</v>
      </c>
      <c r="J41" s="19">
        <v>1926586826</v>
      </c>
      <c r="K41" s="20">
        <f t="shared" si="2"/>
        <v>1934862769</v>
      </c>
    </row>
    <row r="42" spans="1:11" x14ac:dyDescent="0.25">
      <c r="A42">
        <v>112</v>
      </c>
      <c r="B42" s="18" t="s">
        <v>37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319867513</v>
      </c>
      <c r="I42" s="19">
        <v>0</v>
      </c>
      <c r="J42" s="19">
        <v>0</v>
      </c>
      <c r="K42" s="20">
        <f t="shared" si="2"/>
        <v>319867513</v>
      </c>
    </row>
    <row r="43" spans="1:11" x14ac:dyDescent="0.25">
      <c r="A43">
        <v>113</v>
      </c>
      <c r="B43" s="18" t="s">
        <v>38</v>
      </c>
      <c r="C43" s="19"/>
      <c r="D43" s="19"/>
      <c r="E43" s="19"/>
      <c r="F43" s="19"/>
      <c r="G43" s="19"/>
      <c r="H43" s="19">
        <v>84290117722</v>
      </c>
      <c r="I43" s="19">
        <v>0</v>
      </c>
      <c r="J43" s="19">
        <v>387537377969</v>
      </c>
      <c r="K43" s="20">
        <f t="shared" si="2"/>
        <v>471827495691</v>
      </c>
    </row>
    <row r="44" spans="1:11" x14ac:dyDescent="0.25">
      <c r="A44">
        <v>114</v>
      </c>
      <c r="B44" s="18" t="s">
        <v>39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289371017</v>
      </c>
      <c r="I44" s="19">
        <v>0</v>
      </c>
      <c r="J44" s="19">
        <v>0</v>
      </c>
      <c r="K44" s="20">
        <f t="shared" si="2"/>
        <v>289371017</v>
      </c>
    </row>
    <row r="45" spans="1:11" x14ac:dyDescent="0.25">
      <c r="A45">
        <v>115</v>
      </c>
      <c r="B45" s="18" t="s">
        <v>40</v>
      </c>
      <c r="C45" s="19">
        <v>0</v>
      </c>
      <c r="D45" s="19">
        <v>0</v>
      </c>
      <c r="E45" s="19">
        <v>0</v>
      </c>
      <c r="F45" s="19">
        <v>0</v>
      </c>
      <c r="G45" s="19">
        <v>2429618348</v>
      </c>
      <c r="H45" s="19">
        <v>1229197823</v>
      </c>
      <c r="I45" s="19">
        <v>0</v>
      </c>
      <c r="J45" s="19">
        <v>0</v>
      </c>
      <c r="K45" s="20">
        <f t="shared" si="2"/>
        <v>3658816171</v>
      </c>
    </row>
    <row r="46" spans="1:11" x14ac:dyDescent="0.25">
      <c r="A46">
        <v>116</v>
      </c>
      <c r="B46" s="18" t="s">
        <v>41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82506866492</v>
      </c>
      <c r="I46" s="19">
        <v>0</v>
      </c>
      <c r="J46" s="19">
        <v>0</v>
      </c>
      <c r="K46" s="20">
        <f t="shared" si="2"/>
        <v>82506866492</v>
      </c>
    </row>
    <row r="47" spans="1:11" x14ac:dyDescent="0.25">
      <c r="A47">
        <v>117</v>
      </c>
      <c r="B47" s="18" t="s">
        <v>42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/>
      <c r="I47" s="19">
        <v>0</v>
      </c>
      <c r="J47" s="19">
        <v>0</v>
      </c>
      <c r="K47" s="20">
        <f t="shared" si="2"/>
        <v>0</v>
      </c>
    </row>
    <row r="48" spans="1:11" x14ac:dyDescent="0.25">
      <c r="A48">
        <v>118</v>
      </c>
      <c r="B48" s="18" t="s">
        <v>43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188074359</v>
      </c>
      <c r="I48" s="19">
        <v>0</v>
      </c>
      <c r="J48" s="19">
        <v>0</v>
      </c>
      <c r="K48" s="20">
        <f t="shared" si="2"/>
        <v>188074359</v>
      </c>
    </row>
    <row r="49" spans="1:11" x14ac:dyDescent="0.25">
      <c r="A49">
        <v>119</v>
      </c>
      <c r="B49" s="18" t="s">
        <v>44</v>
      </c>
      <c r="C49" s="19">
        <v>0</v>
      </c>
      <c r="D49" s="19">
        <v>5280455274</v>
      </c>
      <c r="E49" s="19">
        <v>0</v>
      </c>
      <c r="F49" s="19">
        <v>0</v>
      </c>
      <c r="G49" s="19">
        <v>0</v>
      </c>
      <c r="H49" s="19">
        <v>1097444925</v>
      </c>
      <c r="I49" s="19">
        <v>0</v>
      </c>
      <c r="J49" s="19">
        <v>0</v>
      </c>
      <c r="K49" s="20">
        <f t="shared" si="2"/>
        <v>6377900199</v>
      </c>
    </row>
    <row r="50" spans="1:11" x14ac:dyDescent="0.25">
      <c r="A50">
        <v>120</v>
      </c>
      <c r="B50" s="18" t="s">
        <v>45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41420331</v>
      </c>
      <c r="I50" s="19">
        <v>0</v>
      </c>
      <c r="J50" s="19">
        <v>252758771</v>
      </c>
      <c r="K50" s="20">
        <f t="shared" si="2"/>
        <v>294179102</v>
      </c>
    </row>
    <row r="51" spans="1:11" x14ac:dyDescent="0.25">
      <c r="A51">
        <v>121</v>
      </c>
      <c r="B51" s="18" t="s">
        <v>46</v>
      </c>
      <c r="C51" s="19">
        <v>0</v>
      </c>
      <c r="D51" s="19">
        <v>0</v>
      </c>
      <c r="E51" s="19">
        <v>0</v>
      </c>
      <c r="F51" s="19">
        <v>0</v>
      </c>
      <c r="G51" s="19">
        <v>183034166</v>
      </c>
      <c r="H51" s="19">
        <v>293212451</v>
      </c>
      <c r="I51" s="19">
        <v>0</v>
      </c>
      <c r="J51" s="19">
        <v>2700000</v>
      </c>
      <c r="K51" s="20">
        <f t="shared" si="2"/>
        <v>478946617</v>
      </c>
    </row>
    <row r="52" spans="1:11" x14ac:dyDescent="0.25">
      <c r="A52">
        <v>122</v>
      </c>
      <c r="B52" s="18" t="s">
        <v>47</v>
      </c>
      <c r="C52" s="19">
        <v>0</v>
      </c>
      <c r="D52" s="19">
        <v>0</v>
      </c>
      <c r="E52" s="19">
        <v>0</v>
      </c>
      <c r="F52" s="19">
        <v>0</v>
      </c>
      <c r="G52" s="19"/>
      <c r="H52" s="19">
        <v>9237595106</v>
      </c>
      <c r="I52" s="19">
        <v>0</v>
      </c>
      <c r="J52" s="19">
        <v>0</v>
      </c>
      <c r="K52" s="20">
        <f t="shared" si="2"/>
        <v>9237595106</v>
      </c>
    </row>
    <row r="53" spans="1:11" x14ac:dyDescent="0.25">
      <c r="A53">
        <v>123</v>
      </c>
      <c r="B53" s="18" t="s">
        <v>48</v>
      </c>
      <c r="C53" s="19"/>
      <c r="D53" s="19"/>
      <c r="E53" s="19"/>
      <c r="F53" s="19"/>
      <c r="G53" s="19"/>
      <c r="H53" s="19"/>
      <c r="I53" s="19">
        <v>0</v>
      </c>
      <c r="J53" s="19"/>
      <c r="K53" s="20">
        <f t="shared" si="2"/>
        <v>0</v>
      </c>
    </row>
    <row r="54" spans="1:11" x14ac:dyDescent="0.25">
      <c r="A54">
        <v>124</v>
      </c>
      <c r="B54" s="18" t="s">
        <v>49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/>
      <c r="K54" s="20">
        <f t="shared" si="2"/>
        <v>0</v>
      </c>
    </row>
    <row r="55" spans="1:11" x14ac:dyDescent="0.25">
      <c r="A55">
        <v>125</v>
      </c>
      <c r="B55" s="18" t="s">
        <v>50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1308360417</v>
      </c>
      <c r="I55" s="19">
        <v>0</v>
      </c>
      <c r="J55" s="19">
        <v>0</v>
      </c>
      <c r="K55" s="20">
        <f t="shared" si="2"/>
        <v>1308360417</v>
      </c>
    </row>
    <row r="56" spans="1:11" x14ac:dyDescent="0.25">
      <c r="A56">
        <v>126</v>
      </c>
      <c r="B56" s="18" t="s">
        <v>51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20171861403</v>
      </c>
      <c r="I56" s="19">
        <v>0</v>
      </c>
      <c r="J56" s="19">
        <v>1675266063</v>
      </c>
      <c r="K56" s="20">
        <f t="shared" si="2"/>
        <v>21847127466</v>
      </c>
    </row>
    <row r="57" spans="1:11" x14ac:dyDescent="0.25">
      <c r="A57">
        <v>127</v>
      </c>
      <c r="B57" s="18" t="s">
        <v>52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840763346</v>
      </c>
      <c r="K57" s="20">
        <f t="shared" si="2"/>
        <v>840763346</v>
      </c>
    </row>
    <row r="58" spans="1:11" x14ac:dyDescent="0.25">
      <c r="A58">
        <v>128</v>
      </c>
      <c r="B58" s="18" t="s">
        <v>53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20">
        <f t="shared" si="2"/>
        <v>0</v>
      </c>
    </row>
    <row r="59" spans="1:11" x14ac:dyDescent="0.25">
      <c r="A59">
        <v>129</v>
      </c>
      <c r="B59" s="18" t="s">
        <v>54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/>
      <c r="I59" s="19">
        <v>0</v>
      </c>
      <c r="J59" s="19">
        <v>0</v>
      </c>
      <c r="K59" s="20">
        <f t="shared" si="2"/>
        <v>0</v>
      </c>
    </row>
    <row r="60" spans="1:11" x14ac:dyDescent="0.25">
      <c r="A60">
        <v>130</v>
      </c>
      <c r="B60" s="18" t="s">
        <v>55</v>
      </c>
      <c r="C60" s="19">
        <v>0</v>
      </c>
      <c r="D60" s="19">
        <v>0</v>
      </c>
      <c r="E60" s="19">
        <v>0</v>
      </c>
      <c r="F60" s="19">
        <v>1473330735165</v>
      </c>
      <c r="G60" s="19">
        <v>0</v>
      </c>
      <c r="H60" s="19">
        <v>120000000</v>
      </c>
      <c r="I60" s="19">
        <v>0</v>
      </c>
      <c r="J60" s="19">
        <v>0</v>
      </c>
      <c r="K60" s="20">
        <f t="shared" si="2"/>
        <v>1473450735165</v>
      </c>
    </row>
    <row r="61" spans="1:11" x14ac:dyDescent="0.25">
      <c r="A61">
        <v>131</v>
      </c>
      <c r="B61" s="18" t="s">
        <v>56</v>
      </c>
      <c r="C61" s="19">
        <v>0</v>
      </c>
      <c r="D61" s="19">
        <v>0</v>
      </c>
      <c r="E61" s="19">
        <v>0</v>
      </c>
      <c r="F61" s="19">
        <v>0</v>
      </c>
      <c r="G61" s="19">
        <v>35406367</v>
      </c>
      <c r="H61" s="19">
        <v>0</v>
      </c>
      <c r="I61" s="19">
        <v>23527623</v>
      </c>
      <c r="J61" s="19">
        <v>0</v>
      </c>
      <c r="K61" s="20">
        <f t="shared" si="2"/>
        <v>58933990</v>
      </c>
    </row>
    <row r="62" spans="1:11" x14ac:dyDescent="0.25">
      <c r="A62">
        <v>132</v>
      </c>
      <c r="B62" s="18" t="s">
        <v>57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/>
      <c r="I62" s="19">
        <v>0</v>
      </c>
      <c r="J62" s="19">
        <v>0</v>
      </c>
      <c r="K62" s="20">
        <f t="shared" si="2"/>
        <v>0</v>
      </c>
    </row>
    <row r="63" spans="1:11" x14ac:dyDescent="0.25">
      <c r="A63">
        <v>133</v>
      </c>
      <c r="B63" s="18" t="s">
        <v>58</v>
      </c>
      <c r="C63" s="19">
        <v>1068082328</v>
      </c>
      <c r="D63" s="19">
        <v>0</v>
      </c>
      <c r="E63" s="19">
        <v>0</v>
      </c>
      <c r="F63" s="19">
        <v>182834548</v>
      </c>
      <c r="G63" s="19">
        <v>0</v>
      </c>
      <c r="H63" s="19">
        <v>0</v>
      </c>
      <c r="I63" s="19">
        <v>0</v>
      </c>
      <c r="J63" s="19">
        <v>0</v>
      </c>
      <c r="K63" s="20">
        <f t="shared" si="2"/>
        <v>1250916876</v>
      </c>
    </row>
    <row r="64" spans="1:11" x14ac:dyDescent="0.25">
      <c r="A64">
        <v>134</v>
      </c>
      <c r="B64" s="18" t="s">
        <v>59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41181072</v>
      </c>
      <c r="I64" s="19">
        <v>0</v>
      </c>
      <c r="J64" s="19">
        <v>0</v>
      </c>
      <c r="K64" s="20">
        <f t="shared" si="2"/>
        <v>41181072</v>
      </c>
    </row>
    <row r="65" spans="1:13" x14ac:dyDescent="0.25">
      <c r="A65">
        <v>136</v>
      </c>
      <c r="B65" s="18" t="s">
        <v>60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7819528068</v>
      </c>
      <c r="I65" s="19">
        <v>12420219207</v>
      </c>
      <c r="J65" s="19">
        <v>0</v>
      </c>
      <c r="K65" s="20">
        <f t="shared" si="2"/>
        <v>20239747275</v>
      </c>
    </row>
    <row r="66" spans="1:13" x14ac:dyDescent="0.25">
      <c r="A66">
        <v>137</v>
      </c>
      <c r="B66" s="18" t="s">
        <v>61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20">
        <f t="shared" si="2"/>
        <v>0</v>
      </c>
    </row>
    <row r="67" spans="1:13" x14ac:dyDescent="0.25">
      <c r="A67">
        <v>138</v>
      </c>
      <c r="B67" s="18" t="s">
        <v>62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6503448034</v>
      </c>
      <c r="K67" s="20">
        <f t="shared" si="2"/>
        <v>6503448034</v>
      </c>
    </row>
    <row r="68" spans="1:13" x14ac:dyDescent="0.25">
      <c r="A68">
        <v>139</v>
      </c>
      <c r="B68" s="18" t="s">
        <v>63</v>
      </c>
      <c r="C68" s="19">
        <v>0</v>
      </c>
      <c r="D68" s="19">
        <v>0</v>
      </c>
      <c r="E68" s="19">
        <v>0</v>
      </c>
      <c r="F68" s="19">
        <v>0</v>
      </c>
      <c r="G68" s="19">
        <v>5081870272</v>
      </c>
      <c r="H68" s="19">
        <v>1335437286</v>
      </c>
      <c r="I68" s="19">
        <v>0</v>
      </c>
      <c r="J68" s="19">
        <v>8125673618</v>
      </c>
      <c r="K68" s="20">
        <f t="shared" ref="K68:K99" si="3">SUM(C68:J68)</f>
        <v>14542981176</v>
      </c>
    </row>
    <row r="69" spans="1:13" x14ac:dyDescent="0.25">
      <c r="A69">
        <v>140</v>
      </c>
      <c r="B69" s="18" t="s">
        <v>64</v>
      </c>
      <c r="C69" s="19">
        <v>0</v>
      </c>
      <c r="D69" s="19">
        <v>0</v>
      </c>
      <c r="E69" s="19">
        <v>0</v>
      </c>
      <c r="F69" s="19">
        <v>0</v>
      </c>
      <c r="G69" s="19">
        <v>25151816</v>
      </c>
      <c r="H69" s="19">
        <v>246230822</v>
      </c>
      <c r="I69" s="19">
        <v>0</v>
      </c>
      <c r="J69" s="19">
        <v>0</v>
      </c>
      <c r="K69" s="20">
        <f t="shared" si="3"/>
        <v>271382638</v>
      </c>
    </row>
    <row r="70" spans="1:13" s="1" customFormat="1" x14ac:dyDescent="0.25">
      <c r="A70">
        <v>142</v>
      </c>
      <c r="B70" s="18" t="s">
        <v>66</v>
      </c>
      <c r="C70" s="19">
        <v>149969484</v>
      </c>
      <c r="D70" s="19">
        <v>0</v>
      </c>
      <c r="E70" s="19">
        <v>2291108348</v>
      </c>
      <c r="F70" s="19">
        <v>0</v>
      </c>
      <c r="G70" s="19">
        <v>0</v>
      </c>
      <c r="H70" s="19">
        <v>136246042</v>
      </c>
      <c r="I70" s="19">
        <v>0</v>
      </c>
      <c r="J70" s="19">
        <v>0</v>
      </c>
      <c r="K70" s="20">
        <f t="shared" si="3"/>
        <v>2577323874</v>
      </c>
      <c r="M70"/>
    </row>
    <row r="71" spans="1:13" s="1" customFormat="1" x14ac:dyDescent="0.25">
      <c r="A71">
        <v>143</v>
      </c>
      <c r="B71" s="18" t="s">
        <v>67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/>
      <c r="I71" s="19">
        <v>0</v>
      </c>
      <c r="J71" s="19">
        <v>0</v>
      </c>
      <c r="K71" s="20">
        <f t="shared" si="3"/>
        <v>0</v>
      </c>
      <c r="M71"/>
    </row>
    <row r="72" spans="1:13" s="1" customFormat="1" x14ac:dyDescent="0.25">
      <c r="A72">
        <v>144</v>
      </c>
      <c r="B72" s="18" t="s">
        <v>68</v>
      </c>
      <c r="C72" s="19">
        <v>15129104149</v>
      </c>
      <c r="D72" s="19">
        <v>1218083593</v>
      </c>
      <c r="E72" s="19">
        <v>0</v>
      </c>
      <c r="F72" s="19">
        <v>9613134572</v>
      </c>
      <c r="G72" s="19">
        <v>0</v>
      </c>
      <c r="H72" s="19">
        <v>51357282531</v>
      </c>
      <c r="I72" s="19">
        <v>0</v>
      </c>
      <c r="J72" s="19">
        <v>0</v>
      </c>
      <c r="K72" s="20">
        <f t="shared" si="3"/>
        <v>77317604845</v>
      </c>
      <c r="M72"/>
    </row>
    <row r="73" spans="1:13" s="1" customFormat="1" x14ac:dyDescent="0.25">
      <c r="A73">
        <v>145</v>
      </c>
      <c r="B73" s="18" t="s">
        <v>69</v>
      </c>
      <c r="C73" s="19">
        <v>16374904823</v>
      </c>
      <c r="D73" s="19">
        <v>790920962</v>
      </c>
      <c r="E73" s="19">
        <v>0</v>
      </c>
      <c r="F73" s="19">
        <v>244335022</v>
      </c>
      <c r="G73" s="19">
        <v>0</v>
      </c>
      <c r="H73" s="19">
        <v>63240737453</v>
      </c>
      <c r="I73" s="19">
        <v>10648954065</v>
      </c>
      <c r="J73" s="19">
        <v>1007562273</v>
      </c>
      <c r="K73" s="20">
        <f t="shared" si="3"/>
        <v>92307414598</v>
      </c>
      <c r="M73"/>
    </row>
    <row r="74" spans="1:13" s="1" customFormat="1" x14ac:dyDescent="0.25">
      <c r="A74">
        <v>146</v>
      </c>
      <c r="B74" s="18" t="s">
        <v>70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15141321</v>
      </c>
      <c r="I74" s="19">
        <v>0</v>
      </c>
      <c r="J74" s="19">
        <v>0</v>
      </c>
      <c r="K74" s="20">
        <f t="shared" si="3"/>
        <v>15141321</v>
      </c>
      <c r="M74"/>
    </row>
    <row r="75" spans="1:13" s="1" customFormat="1" x14ac:dyDescent="0.25">
      <c r="A75">
        <v>147</v>
      </c>
      <c r="B75" s="18" t="s">
        <v>71</v>
      </c>
      <c r="C75" s="19">
        <v>0</v>
      </c>
      <c r="D75" s="19">
        <v>101364251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109740</v>
      </c>
      <c r="K75" s="20">
        <f t="shared" si="3"/>
        <v>101473991</v>
      </c>
      <c r="M75"/>
    </row>
    <row r="76" spans="1:13" s="1" customFormat="1" x14ac:dyDescent="0.25">
      <c r="A76">
        <v>148</v>
      </c>
      <c r="B76" s="18" t="s">
        <v>72</v>
      </c>
      <c r="C76" s="19">
        <v>0</v>
      </c>
      <c r="D76" s="19">
        <v>0</v>
      </c>
      <c r="E76" s="19">
        <v>0</v>
      </c>
      <c r="F76" s="19">
        <v>0</v>
      </c>
      <c r="G76" s="19">
        <v>137975025</v>
      </c>
      <c r="H76" s="19">
        <v>0</v>
      </c>
      <c r="I76" s="19">
        <v>0</v>
      </c>
      <c r="J76" s="19">
        <v>0</v>
      </c>
      <c r="K76" s="20">
        <f t="shared" si="3"/>
        <v>137975025</v>
      </c>
      <c r="M76"/>
    </row>
    <row r="77" spans="1:13" s="1" customFormat="1" x14ac:dyDescent="0.25">
      <c r="A77">
        <v>149</v>
      </c>
      <c r="B77" s="18" t="s">
        <v>73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6987853981</v>
      </c>
      <c r="I77" s="19">
        <v>0</v>
      </c>
      <c r="J77" s="19">
        <v>0</v>
      </c>
      <c r="K77" s="20">
        <f t="shared" si="3"/>
        <v>6987853981</v>
      </c>
      <c r="M77"/>
    </row>
    <row r="78" spans="1:13" s="1" customFormat="1" x14ac:dyDescent="0.25">
      <c r="A78">
        <v>150</v>
      </c>
      <c r="B78" s="18" t="s">
        <v>74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190800000</v>
      </c>
      <c r="K78" s="20">
        <f t="shared" si="3"/>
        <v>190800000</v>
      </c>
      <c r="M78"/>
    </row>
    <row r="79" spans="1:13" s="1" customFormat="1" x14ac:dyDescent="0.25">
      <c r="A79">
        <v>151</v>
      </c>
      <c r="B79" s="18" t="s">
        <v>75</v>
      </c>
      <c r="C79" s="19">
        <v>461758456</v>
      </c>
      <c r="D79" s="19">
        <v>30200000</v>
      </c>
      <c r="E79" s="19">
        <v>0</v>
      </c>
      <c r="F79" s="19">
        <v>0</v>
      </c>
      <c r="G79" s="19">
        <v>0</v>
      </c>
      <c r="H79" s="19">
        <v>261456278</v>
      </c>
      <c r="I79" s="19">
        <v>0</v>
      </c>
      <c r="J79" s="19">
        <v>196773081</v>
      </c>
      <c r="K79" s="20">
        <f t="shared" si="3"/>
        <v>950187815</v>
      </c>
      <c r="M79"/>
    </row>
    <row r="80" spans="1:13" s="1" customFormat="1" x14ac:dyDescent="0.25">
      <c r="A80">
        <v>152</v>
      </c>
      <c r="B80" s="18" t="s">
        <v>76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14353976164</v>
      </c>
      <c r="I80" s="19">
        <v>0</v>
      </c>
      <c r="J80" s="19">
        <v>0</v>
      </c>
      <c r="K80" s="20">
        <f t="shared" si="3"/>
        <v>14353976164</v>
      </c>
      <c r="M80"/>
    </row>
    <row r="81" spans="1:13" s="1" customFormat="1" x14ac:dyDescent="0.25">
      <c r="A81">
        <v>153</v>
      </c>
      <c r="B81" s="18" t="s">
        <v>77</v>
      </c>
      <c r="C81" s="19">
        <v>17259326</v>
      </c>
      <c r="D81" s="19">
        <v>0</v>
      </c>
      <c r="E81" s="19">
        <v>0</v>
      </c>
      <c r="F81" s="19">
        <v>0</v>
      </c>
      <c r="G81" s="19">
        <v>0</v>
      </c>
      <c r="H81" s="19">
        <v>186017339</v>
      </c>
      <c r="I81" s="19">
        <v>0</v>
      </c>
      <c r="J81" s="19">
        <v>0</v>
      </c>
      <c r="K81" s="20">
        <f t="shared" si="3"/>
        <v>203276665</v>
      </c>
      <c r="M81"/>
    </row>
    <row r="82" spans="1:13" s="1" customFormat="1" x14ac:dyDescent="0.25">
      <c r="A82">
        <v>154</v>
      </c>
      <c r="B82" s="18" t="s">
        <v>78</v>
      </c>
      <c r="C82" s="19">
        <v>17114512</v>
      </c>
      <c r="D82" s="19">
        <v>3658906</v>
      </c>
      <c r="E82" s="19">
        <v>6627201</v>
      </c>
      <c r="F82" s="19">
        <v>0</v>
      </c>
      <c r="G82" s="19">
        <v>0</v>
      </c>
      <c r="H82" s="19">
        <v>2227849140</v>
      </c>
      <c r="I82" s="19">
        <v>0</v>
      </c>
      <c r="J82" s="19">
        <v>0</v>
      </c>
      <c r="K82" s="20">
        <f t="shared" si="3"/>
        <v>2255249759</v>
      </c>
      <c r="M82"/>
    </row>
    <row r="83" spans="1:13" s="1" customFormat="1" x14ac:dyDescent="0.25">
      <c r="A83">
        <v>155</v>
      </c>
      <c r="B83" s="18" t="s">
        <v>79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/>
      <c r="K83" s="20">
        <f t="shared" si="3"/>
        <v>0</v>
      </c>
      <c r="M83"/>
    </row>
    <row r="84" spans="1:13" s="1" customFormat="1" x14ac:dyDescent="0.25">
      <c r="A84">
        <v>156</v>
      </c>
      <c r="B84" s="18" t="s">
        <v>80</v>
      </c>
      <c r="C84" s="19">
        <v>0</v>
      </c>
      <c r="D84" s="19">
        <v>0</v>
      </c>
      <c r="E84" s="19">
        <v>0</v>
      </c>
      <c r="F84" s="19"/>
      <c r="G84" s="19">
        <v>0</v>
      </c>
      <c r="H84" s="19">
        <v>138737052072</v>
      </c>
      <c r="I84" s="19">
        <v>0</v>
      </c>
      <c r="J84" s="19">
        <v>0</v>
      </c>
      <c r="K84" s="20">
        <f t="shared" si="3"/>
        <v>138737052072</v>
      </c>
      <c r="M84"/>
    </row>
    <row r="85" spans="1:13" s="1" customFormat="1" x14ac:dyDescent="0.25">
      <c r="A85">
        <v>157</v>
      </c>
      <c r="B85" s="18" t="s">
        <v>81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/>
      <c r="I85" s="19">
        <v>0</v>
      </c>
      <c r="J85" s="19">
        <v>0</v>
      </c>
      <c r="K85" s="20">
        <f t="shared" si="3"/>
        <v>0</v>
      </c>
      <c r="M85"/>
    </row>
    <row r="86" spans="1:13" s="1" customFormat="1" x14ac:dyDescent="0.25">
      <c r="A86">
        <v>158</v>
      </c>
      <c r="B86" s="18" t="s">
        <v>82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18909697392</v>
      </c>
      <c r="I86" s="19">
        <v>8516703718</v>
      </c>
      <c r="J86" s="19">
        <v>0</v>
      </c>
      <c r="K86" s="20">
        <f t="shared" si="3"/>
        <v>27426401110</v>
      </c>
      <c r="M86"/>
    </row>
    <row r="87" spans="1:13" s="1" customFormat="1" x14ac:dyDescent="0.25">
      <c r="A87">
        <v>159</v>
      </c>
      <c r="B87" s="18" t="s">
        <v>83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18458186449</v>
      </c>
      <c r="I87" s="19">
        <v>0</v>
      </c>
      <c r="J87" s="19">
        <v>0</v>
      </c>
      <c r="K87" s="20">
        <f t="shared" si="3"/>
        <v>18458186449</v>
      </c>
      <c r="M87"/>
    </row>
    <row r="88" spans="1:13" s="1" customFormat="1" x14ac:dyDescent="0.25">
      <c r="A88">
        <v>160</v>
      </c>
      <c r="B88" s="18" t="s">
        <v>84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15966012827</v>
      </c>
      <c r="I88" s="19">
        <v>0</v>
      </c>
      <c r="J88" s="19">
        <v>0</v>
      </c>
      <c r="K88" s="20">
        <f t="shared" si="3"/>
        <v>15966012827</v>
      </c>
      <c r="M88"/>
    </row>
    <row r="89" spans="1:13" s="1" customFormat="1" x14ac:dyDescent="0.25">
      <c r="A89">
        <v>301</v>
      </c>
      <c r="B89" s="18" t="s">
        <v>85</v>
      </c>
      <c r="C89" s="19">
        <v>1521000</v>
      </c>
      <c r="D89" s="19">
        <v>0</v>
      </c>
      <c r="E89" s="19">
        <v>0</v>
      </c>
      <c r="F89" s="19">
        <v>0</v>
      </c>
      <c r="G89" s="19">
        <v>0</v>
      </c>
      <c r="H89" s="19">
        <v>60612191</v>
      </c>
      <c r="I89" s="19">
        <v>0</v>
      </c>
      <c r="J89" s="19">
        <v>423975687</v>
      </c>
      <c r="K89" s="20">
        <f t="shared" si="3"/>
        <v>486108878</v>
      </c>
      <c r="M89"/>
    </row>
    <row r="90" spans="1:13" s="1" customFormat="1" x14ac:dyDescent="0.25">
      <c r="A90">
        <v>302</v>
      </c>
      <c r="B90" s="18" t="s">
        <v>86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19">
        <v>146400</v>
      </c>
      <c r="I90" s="19">
        <v>0</v>
      </c>
      <c r="J90" s="19">
        <v>0</v>
      </c>
      <c r="K90" s="20">
        <f t="shared" si="3"/>
        <v>146400</v>
      </c>
      <c r="M90"/>
    </row>
    <row r="91" spans="1:13" s="1" customFormat="1" x14ac:dyDescent="0.25">
      <c r="A91">
        <v>303</v>
      </c>
      <c r="B91" s="18" t="s">
        <v>87</v>
      </c>
      <c r="C91" s="19">
        <v>0</v>
      </c>
      <c r="D91" s="19">
        <v>0</v>
      </c>
      <c r="E91" s="19">
        <v>0</v>
      </c>
      <c r="F91" s="19">
        <v>0</v>
      </c>
      <c r="G91" s="19">
        <v>0</v>
      </c>
      <c r="H91" s="19">
        <v>1898110906</v>
      </c>
      <c r="I91" s="19">
        <v>0</v>
      </c>
      <c r="J91" s="19">
        <v>0</v>
      </c>
      <c r="K91" s="20">
        <f t="shared" si="3"/>
        <v>1898110906</v>
      </c>
      <c r="M91"/>
    </row>
    <row r="92" spans="1:13" s="1" customFormat="1" x14ac:dyDescent="0.25">
      <c r="A92">
        <v>304</v>
      </c>
      <c r="B92" s="18" t="s">
        <v>88</v>
      </c>
      <c r="C92" s="19">
        <v>0</v>
      </c>
      <c r="D92" s="19">
        <v>0</v>
      </c>
      <c r="E92" s="19">
        <v>0</v>
      </c>
      <c r="F92" s="19">
        <v>0</v>
      </c>
      <c r="G92" s="19">
        <v>202811084</v>
      </c>
      <c r="H92" s="19">
        <v>0</v>
      </c>
      <c r="I92" s="19">
        <v>0</v>
      </c>
      <c r="J92" s="19">
        <v>0</v>
      </c>
      <c r="K92" s="20">
        <f t="shared" si="3"/>
        <v>202811084</v>
      </c>
      <c r="M92"/>
    </row>
    <row r="93" spans="1:13" s="1" customFormat="1" x14ac:dyDescent="0.25">
      <c r="A93">
        <v>305</v>
      </c>
      <c r="B93" s="18" t="s">
        <v>89</v>
      </c>
      <c r="C93" s="19">
        <v>0</v>
      </c>
      <c r="D93" s="19"/>
      <c r="E93" s="19"/>
      <c r="F93" s="19"/>
      <c r="G93" s="19"/>
      <c r="H93" s="19"/>
      <c r="I93" s="19">
        <v>0</v>
      </c>
      <c r="J93" s="19"/>
      <c r="K93" s="20">
        <f t="shared" si="3"/>
        <v>0</v>
      </c>
      <c r="M93"/>
    </row>
    <row r="94" spans="1:13" s="1" customFormat="1" x14ac:dyDescent="0.25">
      <c r="A94">
        <v>306</v>
      </c>
      <c r="B94" s="18" t="s">
        <v>90</v>
      </c>
      <c r="C94" s="19"/>
      <c r="D94" s="19"/>
      <c r="E94" s="19"/>
      <c r="F94" s="19"/>
      <c r="G94" s="19"/>
      <c r="H94" s="19"/>
      <c r="I94" s="19">
        <v>0</v>
      </c>
      <c r="J94" s="19"/>
      <c r="K94" s="20">
        <f t="shared" si="3"/>
        <v>0</v>
      </c>
      <c r="M94"/>
    </row>
    <row r="95" spans="1:13" s="1" customFormat="1" x14ac:dyDescent="0.25">
      <c r="A95">
        <v>307</v>
      </c>
      <c r="B95" s="18" t="s">
        <v>91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  <c r="H95" s="19">
        <v>1872390164</v>
      </c>
      <c r="I95" s="19">
        <v>0</v>
      </c>
      <c r="J95" s="19">
        <v>0</v>
      </c>
      <c r="K95" s="20">
        <f t="shared" si="3"/>
        <v>1872390164</v>
      </c>
      <c r="M95"/>
    </row>
    <row r="96" spans="1:13" s="1" customFormat="1" x14ac:dyDescent="0.25">
      <c r="A96">
        <v>308</v>
      </c>
      <c r="B96" s="18" t="s">
        <v>92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  <c r="H96" s="19">
        <v>172245162</v>
      </c>
      <c r="I96" s="19">
        <v>0</v>
      </c>
      <c r="J96" s="19">
        <v>275136838</v>
      </c>
      <c r="K96" s="20">
        <f t="shared" si="3"/>
        <v>447382000</v>
      </c>
      <c r="M96"/>
    </row>
    <row r="97" spans="1:13" s="1" customFormat="1" x14ac:dyDescent="0.25">
      <c r="A97">
        <v>309</v>
      </c>
      <c r="B97" s="18" t="s">
        <v>93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13922237</v>
      </c>
      <c r="K97" s="20">
        <f t="shared" si="3"/>
        <v>13922237</v>
      </c>
      <c r="M97"/>
    </row>
    <row r="98" spans="1:13" s="1" customFormat="1" x14ac:dyDescent="0.25">
      <c r="A98">
        <v>310</v>
      </c>
      <c r="B98" s="18" t="s">
        <v>94</v>
      </c>
      <c r="C98" s="19">
        <v>4035080</v>
      </c>
      <c r="D98" s="19">
        <v>1019110400</v>
      </c>
      <c r="E98" s="19">
        <v>0</v>
      </c>
      <c r="F98" s="19">
        <v>180000000</v>
      </c>
      <c r="G98" s="19">
        <v>0</v>
      </c>
      <c r="H98" s="19">
        <v>813471123</v>
      </c>
      <c r="I98" s="19">
        <v>0</v>
      </c>
      <c r="J98" s="19">
        <v>1579569837</v>
      </c>
      <c r="K98" s="20">
        <f t="shared" si="3"/>
        <v>3596186440</v>
      </c>
      <c r="M98"/>
    </row>
    <row r="99" spans="1:13" s="1" customFormat="1" x14ac:dyDescent="0.25">
      <c r="A99">
        <v>311</v>
      </c>
      <c r="B99" s="18" t="s">
        <v>95</v>
      </c>
      <c r="C99" s="19"/>
      <c r="D99" s="19"/>
      <c r="E99" s="19"/>
      <c r="F99" s="19"/>
      <c r="G99" s="19"/>
      <c r="H99" s="19"/>
      <c r="I99" s="19">
        <v>0</v>
      </c>
      <c r="J99" s="19"/>
      <c r="K99" s="20">
        <f t="shared" si="3"/>
        <v>0</v>
      </c>
      <c r="M99"/>
    </row>
    <row r="100" spans="1:13" s="1" customFormat="1" x14ac:dyDescent="0.25">
      <c r="A100">
        <v>312</v>
      </c>
      <c r="B100" s="18" t="s">
        <v>96</v>
      </c>
      <c r="C100" s="19">
        <v>0</v>
      </c>
      <c r="D100" s="19">
        <v>0</v>
      </c>
      <c r="E100" s="19">
        <v>0</v>
      </c>
      <c r="F100" s="19">
        <v>0</v>
      </c>
      <c r="G100" s="19">
        <v>0</v>
      </c>
      <c r="H100" s="19">
        <v>1069883738</v>
      </c>
      <c r="I100" s="19">
        <v>0</v>
      </c>
      <c r="J100" s="19"/>
      <c r="K100" s="20">
        <f t="shared" ref="K100:K131" si="4">SUM(C100:J100)</f>
        <v>1069883738</v>
      </c>
      <c r="M100"/>
    </row>
    <row r="101" spans="1:13" s="1" customFormat="1" x14ac:dyDescent="0.25">
      <c r="A101">
        <v>313</v>
      </c>
      <c r="B101" s="18" t="s">
        <v>97</v>
      </c>
      <c r="C101" s="19">
        <v>0</v>
      </c>
      <c r="D101" s="19">
        <v>163063915</v>
      </c>
      <c r="E101" s="19">
        <v>0</v>
      </c>
      <c r="F101" s="19">
        <v>0</v>
      </c>
      <c r="G101" s="19">
        <v>0</v>
      </c>
      <c r="H101" s="19">
        <v>53497421</v>
      </c>
      <c r="I101" s="19">
        <v>0</v>
      </c>
      <c r="J101" s="19">
        <v>0</v>
      </c>
      <c r="K101" s="20">
        <f t="shared" si="4"/>
        <v>216561336</v>
      </c>
      <c r="M101"/>
    </row>
    <row r="102" spans="1:13" s="1" customFormat="1" x14ac:dyDescent="0.25">
      <c r="A102">
        <v>314</v>
      </c>
      <c r="B102" s="18" t="s">
        <v>98</v>
      </c>
      <c r="C102" s="19">
        <v>0</v>
      </c>
      <c r="D102" s="19">
        <v>0</v>
      </c>
      <c r="E102" s="19">
        <v>0</v>
      </c>
      <c r="F102" s="19">
        <v>0</v>
      </c>
      <c r="G102" s="19">
        <v>16570203</v>
      </c>
      <c r="H102" s="19">
        <v>191375000</v>
      </c>
      <c r="I102" s="19">
        <v>0</v>
      </c>
      <c r="J102" s="19">
        <v>0</v>
      </c>
      <c r="K102" s="20">
        <f t="shared" si="4"/>
        <v>207945203</v>
      </c>
      <c r="M102"/>
    </row>
    <row r="103" spans="1:13" s="1" customFormat="1" x14ac:dyDescent="0.25">
      <c r="A103">
        <v>315</v>
      </c>
      <c r="B103" s="18" t="s">
        <v>99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13986315</v>
      </c>
      <c r="I103" s="19">
        <v>0</v>
      </c>
      <c r="J103" s="19">
        <v>0</v>
      </c>
      <c r="K103" s="20">
        <f t="shared" si="4"/>
        <v>13986315</v>
      </c>
      <c r="M103"/>
    </row>
    <row r="104" spans="1:13" s="1" customFormat="1" x14ac:dyDescent="0.25">
      <c r="A104">
        <v>316</v>
      </c>
      <c r="B104" s="18" t="s">
        <v>100</v>
      </c>
      <c r="C104" s="19"/>
      <c r="D104" s="19"/>
      <c r="E104" s="19"/>
      <c r="F104" s="19"/>
      <c r="G104" s="19"/>
      <c r="H104" s="19">
        <v>0</v>
      </c>
      <c r="I104" s="19">
        <v>0</v>
      </c>
      <c r="J104" s="19">
        <v>0</v>
      </c>
      <c r="K104" s="20">
        <f t="shared" si="4"/>
        <v>0</v>
      </c>
      <c r="M104"/>
    </row>
    <row r="105" spans="1:13" s="1" customFormat="1" x14ac:dyDescent="0.25">
      <c r="A105">
        <v>317</v>
      </c>
      <c r="B105" s="18" t="s">
        <v>101</v>
      </c>
      <c r="C105" s="19">
        <v>0</v>
      </c>
      <c r="D105" s="19"/>
      <c r="E105" s="19"/>
      <c r="F105" s="19"/>
      <c r="G105" s="19"/>
      <c r="H105" s="19"/>
      <c r="I105" s="19">
        <v>0</v>
      </c>
      <c r="J105" s="19"/>
      <c r="K105" s="20">
        <f t="shared" si="4"/>
        <v>0</v>
      </c>
      <c r="M105"/>
    </row>
    <row r="106" spans="1:13" s="1" customFormat="1" x14ac:dyDescent="0.25">
      <c r="A106">
        <v>318</v>
      </c>
      <c r="B106" s="18" t="s">
        <v>102</v>
      </c>
      <c r="C106" s="19">
        <v>0</v>
      </c>
      <c r="D106" s="19">
        <v>0</v>
      </c>
      <c r="E106" s="19">
        <v>0</v>
      </c>
      <c r="F106" s="19">
        <v>0</v>
      </c>
      <c r="G106" s="19">
        <v>0</v>
      </c>
      <c r="H106" s="19"/>
      <c r="I106" s="19">
        <v>0</v>
      </c>
      <c r="J106" s="19">
        <v>0</v>
      </c>
      <c r="K106" s="20">
        <f t="shared" si="4"/>
        <v>0</v>
      </c>
      <c r="M106"/>
    </row>
    <row r="107" spans="1:13" s="1" customFormat="1" x14ac:dyDescent="0.25">
      <c r="A107">
        <v>319</v>
      </c>
      <c r="B107" s="18" t="s">
        <v>103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7520000</v>
      </c>
      <c r="I107" s="19">
        <v>0</v>
      </c>
      <c r="J107" s="19">
        <v>12610332</v>
      </c>
      <c r="K107" s="20">
        <f t="shared" si="4"/>
        <v>20130332</v>
      </c>
      <c r="M107"/>
    </row>
    <row r="108" spans="1:13" s="1" customFormat="1" x14ac:dyDescent="0.25">
      <c r="A108">
        <v>320</v>
      </c>
      <c r="B108" s="18" t="s">
        <v>104</v>
      </c>
      <c r="C108" s="19">
        <v>0</v>
      </c>
      <c r="D108" s="19">
        <v>0</v>
      </c>
      <c r="E108" s="19">
        <v>0</v>
      </c>
      <c r="F108" s="19">
        <v>0</v>
      </c>
      <c r="G108" s="19">
        <v>0</v>
      </c>
      <c r="H108" s="19"/>
      <c r="I108" s="19">
        <v>0</v>
      </c>
      <c r="J108" s="19">
        <v>0</v>
      </c>
      <c r="K108" s="20">
        <f t="shared" si="4"/>
        <v>0</v>
      </c>
      <c r="M108"/>
    </row>
    <row r="109" spans="1:13" s="1" customFormat="1" x14ac:dyDescent="0.25">
      <c r="A109">
        <v>321</v>
      </c>
      <c r="B109" s="18" t="s">
        <v>105</v>
      </c>
      <c r="C109" s="19"/>
      <c r="D109" s="19"/>
      <c r="E109" s="19"/>
      <c r="F109" s="19"/>
      <c r="G109" s="19"/>
      <c r="H109" s="19"/>
      <c r="I109" s="19">
        <v>0</v>
      </c>
      <c r="J109" s="19"/>
      <c r="K109" s="20">
        <f t="shared" si="4"/>
        <v>0</v>
      </c>
      <c r="M109"/>
    </row>
    <row r="110" spans="1:13" s="1" customFormat="1" x14ac:dyDescent="0.25">
      <c r="A110"/>
      <c r="B110" s="18"/>
      <c r="C110" s="19"/>
      <c r="D110" s="19"/>
      <c r="E110" s="19"/>
      <c r="F110" s="19"/>
      <c r="G110" s="19"/>
      <c r="H110" s="19"/>
      <c r="I110" s="19"/>
      <c r="J110" s="19"/>
      <c r="K110" s="20">
        <f t="shared" si="4"/>
        <v>0</v>
      </c>
      <c r="M110"/>
    </row>
    <row r="111" spans="1:13" s="1" customFormat="1" x14ac:dyDescent="0.25">
      <c r="A111"/>
      <c r="B111" s="24" t="s">
        <v>106</v>
      </c>
      <c r="C111" s="23">
        <f t="shared" ref="C111:J111" si="5">SUM(C31:C110)</f>
        <v>33223749158</v>
      </c>
      <c r="D111" s="23">
        <f t="shared" si="5"/>
        <v>10938903768</v>
      </c>
      <c r="E111" s="23">
        <f t="shared" si="5"/>
        <v>2297735549</v>
      </c>
      <c r="F111" s="23">
        <f t="shared" si="5"/>
        <v>1483922223503</v>
      </c>
      <c r="G111" s="23">
        <f t="shared" si="5"/>
        <v>10879840364</v>
      </c>
      <c r="H111" s="23">
        <f t="shared" si="5"/>
        <v>551375167231</v>
      </c>
      <c r="I111" s="23">
        <f t="shared" si="5"/>
        <v>31609404613</v>
      </c>
      <c r="J111" s="23">
        <f t="shared" si="5"/>
        <v>413064108467</v>
      </c>
      <c r="K111" s="23">
        <f t="shared" si="4"/>
        <v>2537311132653</v>
      </c>
      <c r="M111"/>
    </row>
    <row r="112" spans="1:13" s="1" customFormat="1" x14ac:dyDescent="0.25">
      <c r="A112"/>
      <c r="B112" s="18"/>
      <c r="C112" s="19"/>
      <c r="D112" s="19"/>
      <c r="E112" s="19"/>
      <c r="F112" s="19"/>
      <c r="G112" s="19"/>
      <c r="H112" s="19"/>
      <c r="I112" s="19"/>
      <c r="J112" s="19"/>
      <c r="K112" s="20">
        <f t="shared" si="4"/>
        <v>0</v>
      </c>
      <c r="M112"/>
    </row>
    <row r="113" spans="1:13" s="1" customFormat="1" x14ac:dyDescent="0.25">
      <c r="A113"/>
      <c r="B113" s="18" t="s">
        <v>107</v>
      </c>
      <c r="C113" s="19"/>
      <c r="D113" s="19"/>
      <c r="E113" s="19"/>
      <c r="F113" s="19"/>
      <c r="G113" s="19"/>
      <c r="H113" s="19"/>
      <c r="I113" s="19"/>
      <c r="J113" s="19"/>
      <c r="K113" s="20">
        <f t="shared" si="4"/>
        <v>0</v>
      </c>
      <c r="M113"/>
    </row>
    <row r="114" spans="1:13" s="1" customFormat="1" x14ac:dyDescent="0.25">
      <c r="A114" t="s">
        <v>108</v>
      </c>
      <c r="B114" s="18" t="s">
        <v>109</v>
      </c>
      <c r="C114" s="19">
        <v>2474234664</v>
      </c>
      <c r="D114" s="19">
        <v>0</v>
      </c>
      <c r="E114" s="19">
        <v>0</v>
      </c>
      <c r="F114" s="19">
        <v>197180000</v>
      </c>
      <c r="G114" s="19">
        <v>0</v>
      </c>
      <c r="H114" s="19">
        <v>766545248</v>
      </c>
      <c r="I114" s="19">
        <v>0</v>
      </c>
      <c r="J114" s="19">
        <v>0</v>
      </c>
      <c r="K114" s="20">
        <f t="shared" si="4"/>
        <v>3437959912</v>
      </c>
      <c r="M114"/>
    </row>
    <row r="115" spans="1:13" s="1" customFormat="1" x14ac:dyDescent="0.25">
      <c r="A115" t="s">
        <v>110</v>
      </c>
      <c r="B115" s="18" t="s">
        <v>111</v>
      </c>
      <c r="C115" s="19"/>
      <c r="D115" s="19">
        <v>0</v>
      </c>
      <c r="E115" s="19">
        <v>0</v>
      </c>
      <c r="F115" s="19">
        <v>0</v>
      </c>
      <c r="G115" s="19">
        <v>0</v>
      </c>
      <c r="H115" s="19">
        <v>190857768</v>
      </c>
      <c r="I115" s="19">
        <v>55427002</v>
      </c>
      <c r="J115" s="19">
        <v>0</v>
      </c>
      <c r="K115" s="20">
        <f t="shared" si="4"/>
        <v>246284770</v>
      </c>
      <c r="M115"/>
    </row>
    <row r="116" spans="1:13" s="1" customFormat="1" x14ac:dyDescent="0.25">
      <c r="A116" t="s">
        <v>112</v>
      </c>
      <c r="B116" s="18" t="s">
        <v>113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498462900</v>
      </c>
      <c r="I116" s="19">
        <v>0</v>
      </c>
      <c r="J116" s="19">
        <v>0</v>
      </c>
      <c r="K116" s="20">
        <f t="shared" si="4"/>
        <v>498462900</v>
      </c>
      <c r="M116"/>
    </row>
    <row r="117" spans="1:13" s="1" customFormat="1" x14ac:dyDescent="0.25">
      <c r="A117" t="s">
        <v>114</v>
      </c>
      <c r="B117" s="18" t="s">
        <v>115</v>
      </c>
      <c r="C117" s="19">
        <v>0</v>
      </c>
      <c r="D117" s="19">
        <v>0</v>
      </c>
      <c r="E117" s="19">
        <v>0</v>
      </c>
      <c r="F117" s="19">
        <v>0</v>
      </c>
      <c r="G117" s="19">
        <v>1921446</v>
      </c>
      <c r="H117" s="19">
        <v>48155280</v>
      </c>
      <c r="I117" s="19">
        <v>0</v>
      </c>
      <c r="J117" s="19">
        <v>0</v>
      </c>
      <c r="K117" s="20">
        <f t="shared" si="4"/>
        <v>50076726</v>
      </c>
      <c r="M117"/>
    </row>
    <row r="118" spans="1:13" s="1" customFormat="1" x14ac:dyDescent="0.25">
      <c r="A118" t="s">
        <v>116</v>
      </c>
      <c r="B118" s="18" t="s">
        <v>117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267286364</v>
      </c>
      <c r="I118" s="19">
        <v>3580454</v>
      </c>
      <c r="J118" s="19">
        <v>0</v>
      </c>
      <c r="K118" s="20">
        <f t="shared" si="4"/>
        <v>270866818</v>
      </c>
      <c r="M118"/>
    </row>
    <row r="119" spans="1:13" s="1" customFormat="1" x14ac:dyDescent="0.25">
      <c r="A119" t="s">
        <v>118</v>
      </c>
      <c r="B119" s="18" t="s">
        <v>119</v>
      </c>
      <c r="C119" s="19">
        <v>148981093</v>
      </c>
      <c r="D119" s="19">
        <v>0</v>
      </c>
      <c r="E119" s="19">
        <v>0</v>
      </c>
      <c r="F119" s="19">
        <v>0</v>
      </c>
      <c r="G119" s="19">
        <v>0</v>
      </c>
      <c r="H119" s="19">
        <v>150433768</v>
      </c>
      <c r="I119" s="19">
        <v>18441738</v>
      </c>
      <c r="J119" s="19">
        <v>45860350</v>
      </c>
      <c r="K119" s="20">
        <f t="shared" si="4"/>
        <v>363716949</v>
      </c>
      <c r="M119"/>
    </row>
    <row r="120" spans="1:13" s="1" customFormat="1" x14ac:dyDescent="0.25">
      <c r="A120" t="s">
        <v>120</v>
      </c>
      <c r="B120" s="18" t="s">
        <v>121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1287504409</v>
      </c>
      <c r="I120" s="19">
        <v>293113998</v>
      </c>
      <c r="J120" s="19">
        <v>0</v>
      </c>
      <c r="K120" s="20">
        <f t="shared" si="4"/>
        <v>1580618407</v>
      </c>
      <c r="M120"/>
    </row>
    <row r="121" spans="1:13" s="1" customFormat="1" x14ac:dyDescent="0.25">
      <c r="A121" t="s">
        <v>122</v>
      </c>
      <c r="B121" s="18" t="s">
        <v>123</v>
      </c>
      <c r="C121" s="19">
        <v>11992000</v>
      </c>
      <c r="D121" s="19">
        <v>0</v>
      </c>
      <c r="E121" s="19">
        <v>0</v>
      </c>
      <c r="F121" s="19">
        <v>0</v>
      </c>
      <c r="G121" s="19">
        <v>0</v>
      </c>
      <c r="H121" s="19">
        <v>3260476</v>
      </c>
      <c r="I121" s="19">
        <v>0</v>
      </c>
      <c r="J121" s="19">
        <v>0</v>
      </c>
      <c r="K121" s="20">
        <f t="shared" si="4"/>
        <v>15252476</v>
      </c>
      <c r="M121"/>
    </row>
    <row r="122" spans="1:13" s="1" customFormat="1" x14ac:dyDescent="0.25">
      <c r="A122" t="s">
        <v>124</v>
      </c>
      <c r="B122" s="18" t="s">
        <v>125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v>213360701</v>
      </c>
      <c r="I122" s="19">
        <v>73203538</v>
      </c>
      <c r="J122" s="19">
        <v>0</v>
      </c>
      <c r="K122" s="20">
        <f t="shared" si="4"/>
        <v>286564239</v>
      </c>
      <c r="M122"/>
    </row>
    <row r="123" spans="1:13" s="1" customFormat="1" x14ac:dyDescent="0.25">
      <c r="A123" t="s">
        <v>126</v>
      </c>
      <c r="B123" s="18" t="s">
        <v>127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66542677</v>
      </c>
      <c r="I123" s="19">
        <v>226871044</v>
      </c>
      <c r="J123" s="19">
        <v>0</v>
      </c>
      <c r="K123" s="20">
        <f t="shared" si="4"/>
        <v>293413721</v>
      </c>
      <c r="M123"/>
    </row>
    <row r="124" spans="1:13" s="1" customFormat="1" x14ac:dyDescent="0.25">
      <c r="A124" t="s">
        <v>128</v>
      </c>
      <c r="B124" s="18" t="s">
        <v>129</v>
      </c>
      <c r="C124" s="19">
        <v>84456629</v>
      </c>
      <c r="D124" s="19">
        <v>0</v>
      </c>
      <c r="E124" s="19">
        <v>0</v>
      </c>
      <c r="F124" s="19">
        <v>0</v>
      </c>
      <c r="G124" s="19">
        <v>19860</v>
      </c>
      <c r="H124" s="19">
        <v>45300448</v>
      </c>
      <c r="I124" s="19">
        <v>0</v>
      </c>
      <c r="J124" s="19">
        <v>141725370</v>
      </c>
      <c r="K124" s="20">
        <f t="shared" si="4"/>
        <v>271502307</v>
      </c>
      <c r="M124"/>
    </row>
    <row r="125" spans="1:13" s="1" customFormat="1" x14ac:dyDescent="0.25">
      <c r="A125" t="s">
        <v>130</v>
      </c>
      <c r="B125" s="18" t="s">
        <v>131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186559362</v>
      </c>
      <c r="K125" s="20">
        <f t="shared" si="4"/>
        <v>186559362</v>
      </c>
      <c r="M125"/>
    </row>
    <row r="126" spans="1:13" s="1" customFormat="1" x14ac:dyDescent="0.25">
      <c r="A126" t="s">
        <v>132</v>
      </c>
      <c r="B126" s="18" t="s">
        <v>133</v>
      </c>
      <c r="C126" s="19">
        <v>402912280</v>
      </c>
      <c r="D126" s="19">
        <v>0</v>
      </c>
      <c r="E126" s="19">
        <v>0</v>
      </c>
      <c r="F126" s="19">
        <v>0</v>
      </c>
      <c r="G126" s="19">
        <v>0</v>
      </c>
      <c r="H126" s="19">
        <v>693917823</v>
      </c>
      <c r="I126" s="19">
        <v>0</v>
      </c>
      <c r="J126" s="19">
        <v>0</v>
      </c>
      <c r="K126" s="20">
        <f t="shared" si="4"/>
        <v>1096830103</v>
      </c>
      <c r="M126"/>
    </row>
    <row r="127" spans="1:13" s="1" customFormat="1" x14ac:dyDescent="0.25">
      <c r="A127" t="s">
        <v>134</v>
      </c>
      <c r="B127" s="18" t="s">
        <v>135</v>
      </c>
      <c r="C127" s="19">
        <v>181097000</v>
      </c>
      <c r="D127" s="19">
        <v>0</v>
      </c>
      <c r="E127" s="19">
        <v>0</v>
      </c>
      <c r="F127" s="19">
        <v>0</v>
      </c>
      <c r="G127" s="19">
        <v>0</v>
      </c>
      <c r="H127" s="19">
        <v>1844665</v>
      </c>
      <c r="I127" s="19">
        <v>0</v>
      </c>
      <c r="J127" s="19">
        <v>0</v>
      </c>
      <c r="K127" s="20">
        <f t="shared" si="4"/>
        <v>182941665</v>
      </c>
      <c r="M127"/>
    </row>
    <row r="128" spans="1:13" s="1" customFormat="1" x14ac:dyDescent="0.25">
      <c r="A128" t="s">
        <v>136</v>
      </c>
      <c r="B128" s="18" t="s">
        <v>137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52963400</v>
      </c>
      <c r="I128" s="19">
        <v>0</v>
      </c>
      <c r="J128" s="19">
        <v>0</v>
      </c>
      <c r="K128" s="20">
        <f t="shared" si="4"/>
        <v>52963400</v>
      </c>
      <c r="M128"/>
    </row>
    <row r="129" spans="1:13" s="1" customFormat="1" x14ac:dyDescent="0.25">
      <c r="A129" t="s">
        <v>138</v>
      </c>
      <c r="B129" s="18" t="s">
        <v>139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1242821076</v>
      </c>
      <c r="I129" s="19">
        <v>0</v>
      </c>
      <c r="J129" s="19">
        <v>0</v>
      </c>
      <c r="K129" s="20">
        <f t="shared" si="4"/>
        <v>1242821076</v>
      </c>
      <c r="M129"/>
    </row>
    <row r="130" spans="1:13" s="1" customFormat="1" x14ac:dyDescent="0.25">
      <c r="A130">
        <v>177</v>
      </c>
      <c r="B130" s="18" t="s">
        <v>140</v>
      </c>
      <c r="C130" s="19">
        <v>235136837</v>
      </c>
      <c r="D130" s="19">
        <v>0</v>
      </c>
      <c r="E130" s="19">
        <v>0</v>
      </c>
      <c r="F130" s="19">
        <v>0</v>
      </c>
      <c r="G130" s="19">
        <v>0</v>
      </c>
      <c r="H130" s="19">
        <v>223148127</v>
      </c>
      <c r="I130" s="19">
        <v>0</v>
      </c>
      <c r="J130" s="19">
        <v>0</v>
      </c>
      <c r="K130" s="20">
        <f t="shared" si="4"/>
        <v>458284964</v>
      </c>
      <c r="M130"/>
    </row>
    <row r="131" spans="1:13" s="1" customFormat="1" x14ac:dyDescent="0.25">
      <c r="A131">
        <v>178</v>
      </c>
      <c r="B131" s="18" t="s">
        <v>141</v>
      </c>
      <c r="C131" s="19">
        <v>607404546</v>
      </c>
      <c r="D131" s="19">
        <v>0</v>
      </c>
      <c r="E131" s="19">
        <v>0</v>
      </c>
      <c r="F131" s="19">
        <v>0</v>
      </c>
      <c r="G131" s="19">
        <v>0</v>
      </c>
      <c r="H131" s="19">
        <v>325523239</v>
      </c>
      <c r="I131" s="19">
        <v>0</v>
      </c>
      <c r="J131" s="19"/>
      <c r="K131" s="20">
        <f t="shared" si="4"/>
        <v>932927785</v>
      </c>
      <c r="M131"/>
    </row>
    <row r="132" spans="1:13" s="1" customFormat="1" x14ac:dyDescent="0.25">
      <c r="A132">
        <v>179</v>
      </c>
      <c r="B132" s="18" t="s">
        <v>142</v>
      </c>
      <c r="C132" s="19">
        <v>554766776</v>
      </c>
      <c r="D132" s="19">
        <v>1468639</v>
      </c>
      <c r="E132" s="19">
        <v>0</v>
      </c>
      <c r="F132" s="19">
        <v>0</v>
      </c>
      <c r="G132" s="19">
        <v>40952369</v>
      </c>
      <c r="H132" s="19">
        <v>224270278</v>
      </c>
      <c r="I132" s="19">
        <v>444887547</v>
      </c>
      <c r="J132" s="19">
        <v>3379072</v>
      </c>
      <c r="K132" s="20">
        <f t="shared" ref="K132:K163" si="6">SUM(C132:J132)</f>
        <v>1269724681</v>
      </c>
      <c r="M132"/>
    </row>
    <row r="133" spans="1:13" s="1" customFormat="1" x14ac:dyDescent="0.25">
      <c r="A133">
        <v>180</v>
      </c>
      <c r="B133" s="18" t="s">
        <v>143</v>
      </c>
      <c r="C133" s="19">
        <v>0</v>
      </c>
      <c r="D133" s="19">
        <v>0</v>
      </c>
      <c r="E133" s="19">
        <v>0</v>
      </c>
      <c r="F133" s="19">
        <v>0</v>
      </c>
      <c r="G133" s="19">
        <v>0</v>
      </c>
      <c r="H133" s="19">
        <v>1300506569</v>
      </c>
      <c r="I133" s="19">
        <v>0</v>
      </c>
      <c r="J133" s="19">
        <v>1161423768</v>
      </c>
      <c r="K133" s="20">
        <f t="shared" si="6"/>
        <v>2461930337</v>
      </c>
      <c r="M133"/>
    </row>
    <row r="134" spans="1:13" s="1" customFormat="1" x14ac:dyDescent="0.25">
      <c r="A134"/>
      <c r="B134" s="18"/>
      <c r="C134" s="19"/>
      <c r="D134" s="19"/>
      <c r="E134" s="19"/>
      <c r="F134" s="19"/>
      <c r="G134" s="19"/>
      <c r="H134" s="19"/>
      <c r="I134" s="19"/>
      <c r="J134" s="19"/>
      <c r="K134" s="20">
        <f t="shared" si="6"/>
        <v>0</v>
      </c>
      <c r="M134"/>
    </row>
    <row r="135" spans="1:13" s="1" customFormat="1" x14ac:dyDescent="0.25">
      <c r="A135" s="4"/>
      <c r="B135" s="22" t="s">
        <v>144</v>
      </c>
      <c r="C135" s="23">
        <f>SUM(C114:C134)</f>
        <v>4700981825</v>
      </c>
      <c r="D135" s="23">
        <f t="shared" ref="D135:J135" si="7">SUM(D114:D134)</f>
        <v>1468639</v>
      </c>
      <c r="E135" s="23">
        <f t="shared" si="7"/>
        <v>0</v>
      </c>
      <c r="F135" s="23">
        <f t="shared" si="7"/>
        <v>197180000</v>
      </c>
      <c r="G135" s="23">
        <f t="shared" si="7"/>
        <v>42893675</v>
      </c>
      <c r="H135" s="23">
        <f t="shared" si="7"/>
        <v>7602705216</v>
      </c>
      <c r="I135" s="23">
        <f>SUM(I114:I134)</f>
        <v>1115525321</v>
      </c>
      <c r="J135" s="23">
        <f t="shared" si="7"/>
        <v>1538947922</v>
      </c>
      <c r="K135" s="23">
        <f t="shared" si="6"/>
        <v>15199702598</v>
      </c>
      <c r="M135"/>
    </row>
    <row r="136" spans="1:13" s="1" customFormat="1" x14ac:dyDescent="0.25">
      <c r="A136"/>
      <c r="B136" s="18"/>
      <c r="C136" s="19"/>
      <c r="D136" s="19"/>
      <c r="E136" s="19"/>
      <c r="F136" s="19"/>
      <c r="G136" s="19"/>
      <c r="H136" s="19"/>
      <c r="I136" s="19"/>
      <c r="J136" s="19"/>
      <c r="K136" s="20">
        <f t="shared" si="6"/>
        <v>0</v>
      </c>
      <c r="M136"/>
    </row>
    <row r="137" spans="1:13" s="1" customFormat="1" x14ac:dyDescent="0.25">
      <c r="A137"/>
      <c r="B137" s="18" t="s">
        <v>145</v>
      </c>
      <c r="C137" s="19"/>
      <c r="D137" s="19"/>
      <c r="E137" s="19"/>
      <c r="F137" s="19"/>
      <c r="G137" s="19"/>
      <c r="H137" s="19"/>
      <c r="I137" s="19"/>
      <c r="J137" s="19"/>
      <c r="K137" s="20">
        <f t="shared" si="6"/>
        <v>0</v>
      </c>
      <c r="M137"/>
    </row>
    <row r="138" spans="1:13" s="1" customFormat="1" x14ac:dyDescent="0.25">
      <c r="A138">
        <v>201</v>
      </c>
      <c r="B138" s="18" t="s">
        <v>146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20">
        <f t="shared" si="6"/>
        <v>0</v>
      </c>
      <c r="M138"/>
    </row>
    <row r="139" spans="1:13" s="1" customFormat="1" x14ac:dyDescent="0.25">
      <c r="A139">
        <v>202</v>
      </c>
      <c r="B139" s="18" t="s">
        <v>147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20">
        <f t="shared" si="6"/>
        <v>0</v>
      </c>
      <c r="M139"/>
    </row>
    <row r="140" spans="1:13" s="1" customFormat="1" x14ac:dyDescent="0.25">
      <c r="A140">
        <v>203</v>
      </c>
      <c r="B140" s="18" t="s">
        <v>148</v>
      </c>
      <c r="C140" s="19">
        <v>0</v>
      </c>
      <c r="D140" s="19">
        <v>0</v>
      </c>
      <c r="E140" s="19">
        <v>0</v>
      </c>
      <c r="F140" s="19">
        <v>0</v>
      </c>
      <c r="G140" s="19">
        <v>477052788</v>
      </c>
      <c r="H140" s="19"/>
      <c r="I140" s="19">
        <v>0</v>
      </c>
      <c r="J140" s="19">
        <v>0</v>
      </c>
      <c r="K140" s="20">
        <f t="shared" si="6"/>
        <v>477052788</v>
      </c>
      <c r="M140"/>
    </row>
    <row r="141" spans="1:13" s="1" customFormat="1" x14ac:dyDescent="0.25">
      <c r="A141">
        <v>204</v>
      </c>
      <c r="B141" s="18" t="s">
        <v>149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20">
        <f t="shared" si="6"/>
        <v>0</v>
      </c>
      <c r="M141"/>
    </row>
    <row r="142" spans="1:13" s="1" customFormat="1" x14ac:dyDescent="0.25">
      <c r="A142">
        <v>205</v>
      </c>
      <c r="B142" s="18" t="s">
        <v>150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20">
        <f t="shared" si="6"/>
        <v>0</v>
      </c>
      <c r="M142"/>
    </row>
    <row r="143" spans="1:13" s="1" customFormat="1" x14ac:dyDescent="0.25">
      <c r="A143">
        <v>206</v>
      </c>
      <c r="B143" s="18" t="s">
        <v>151</v>
      </c>
      <c r="C143" s="19"/>
      <c r="D143" s="19"/>
      <c r="E143" s="19"/>
      <c r="F143" s="19"/>
      <c r="G143" s="19"/>
      <c r="H143" s="19">
        <v>4324661558</v>
      </c>
      <c r="I143" s="19">
        <v>0</v>
      </c>
      <c r="J143" s="19">
        <v>0</v>
      </c>
      <c r="K143" s="20">
        <f t="shared" si="6"/>
        <v>4324661558</v>
      </c>
      <c r="M143"/>
    </row>
    <row r="144" spans="1:13" s="1" customFormat="1" x14ac:dyDescent="0.25">
      <c r="A144">
        <v>207</v>
      </c>
      <c r="B144" s="18" t="s">
        <v>152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20">
        <f t="shared" si="6"/>
        <v>0</v>
      </c>
      <c r="M144"/>
    </row>
    <row r="145" spans="1:13" s="1" customFormat="1" x14ac:dyDescent="0.25">
      <c r="A145">
        <v>208</v>
      </c>
      <c r="B145" s="18" t="s">
        <v>153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20">
        <f t="shared" si="6"/>
        <v>0</v>
      </c>
      <c r="M145"/>
    </row>
    <row r="146" spans="1:13" s="1" customFormat="1" x14ac:dyDescent="0.25">
      <c r="A146">
        <v>209</v>
      </c>
      <c r="B146" s="18" t="s">
        <v>154</v>
      </c>
      <c r="C146" s="19">
        <v>0</v>
      </c>
      <c r="D146" s="19">
        <v>0</v>
      </c>
      <c r="E146" s="19">
        <v>0</v>
      </c>
      <c r="F146" s="19">
        <v>0</v>
      </c>
      <c r="G146" s="19">
        <v>0</v>
      </c>
      <c r="H146" s="19">
        <v>349547861</v>
      </c>
      <c r="I146" s="19">
        <v>0</v>
      </c>
      <c r="J146" s="19">
        <v>0</v>
      </c>
      <c r="K146" s="20">
        <f t="shared" si="6"/>
        <v>349547861</v>
      </c>
      <c r="M146"/>
    </row>
    <row r="147" spans="1:13" s="1" customFormat="1" x14ac:dyDescent="0.25">
      <c r="A147">
        <v>210</v>
      </c>
      <c r="B147" s="18" t="s">
        <v>155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v>1910126</v>
      </c>
      <c r="I147" s="19">
        <v>0</v>
      </c>
      <c r="J147" s="19">
        <v>0</v>
      </c>
      <c r="K147" s="20">
        <f t="shared" si="6"/>
        <v>1910126</v>
      </c>
      <c r="M147"/>
    </row>
    <row r="148" spans="1:13" s="1" customFormat="1" x14ac:dyDescent="0.25">
      <c r="A148">
        <v>211</v>
      </c>
      <c r="B148" s="18" t="s">
        <v>156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20">
        <f t="shared" si="6"/>
        <v>0</v>
      </c>
      <c r="M148"/>
    </row>
    <row r="149" spans="1:13" s="1" customFormat="1" x14ac:dyDescent="0.25">
      <c r="A149">
        <v>212</v>
      </c>
      <c r="B149" s="18" t="s">
        <v>157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20">
        <f t="shared" si="6"/>
        <v>0</v>
      </c>
      <c r="M149"/>
    </row>
    <row r="150" spans="1:13" s="1" customFormat="1" x14ac:dyDescent="0.25">
      <c r="A150">
        <v>213</v>
      </c>
      <c r="B150" s="18" t="s">
        <v>158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20">
        <f t="shared" si="6"/>
        <v>0</v>
      </c>
      <c r="M150"/>
    </row>
    <row r="151" spans="1:13" s="1" customFormat="1" x14ac:dyDescent="0.25">
      <c r="A151">
        <v>214</v>
      </c>
      <c r="B151" s="18" t="s">
        <v>159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20">
        <f t="shared" si="6"/>
        <v>0</v>
      </c>
      <c r="M151"/>
    </row>
    <row r="152" spans="1:13" s="1" customFormat="1" x14ac:dyDescent="0.25">
      <c r="A152">
        <v>215</v>
      </c>
      <c r="B152" s="18" t="s">
        <v>160</v>
      </c>
      <c r="C152" s="19"/>
      <c r="D152" s="19"/>
      <c r="E152" s="19"/>
      <c r="F152" s="19"/>
      <c r="G152" s="19"/>
      <c r="H152" s="19"/>
      <c r="I152" s="19">
        <v>0</v>
      </c>
      <c r="J152" s="19"/>
      <c r="K152" s="20">
        <f t="shared" si="6"/>
        <v>0</v>
      </c>
      <c r="M152"/>
    </row>
    <row r="153" spans="1:13" s="1" customFormat="1" x14ac:dyDescent="0.25">
      <c r="A153">
        <v>216</v>
      </c>
      <c r="B153" s="18" t="s">
        <v>161</v>
      </c>
      <c r="C153" s="19"/>
      <c r="D153" s="19"/>
      <c r="E153" s="19"/>
      <c r="F153" s="19"/>
      <c r="G153" s="19"/>
      <c r="H153" s="19"/>
      <c r="I153" s="19">
        <v>0</v>
      </c>
      <c r="J153" s="19"/>
      <c r="K153" s="20">
        <f t="shared" si="6"/>
        <v>0</v>
      </c>
      <c r="M153"/>
    </row>
    <row r="154" spans="1:13" s="1" customFormat="1" x14ac:dyDescent="0.25">
      <c r="A154">
        <v>217</v>
      </c>
      <c r="B154" s="18" t="s">
        <v>162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20">
        <f t="shared" si="6"/>
        <v>0</v>
      </c>
      <c r="M154"/>
    </row>
    <row r="155" spans="1:13" s="1" customFormat="1" x14ac:dyDescent="0.25">
      <c r="A155">
        <v>218</v>
      </c>
      <c r="B155" s="18" t="s">
        <v>163</v>
      </c>
      <c r="C155" s="19"/>
      <c r="D155" s="19"/>
      <c r="E155" s="19"/>
      <c r="F155" s="19"/>
      <c r="G155" s="19"/>
      <c r="H155" s="19"/>
      <c r="I155" s="19">
        <v>0</v>
      </c>
      <c r="J155" s="19"/>
      <c r="K155" s="20">
        <f t="shared" si="6"/>
        <v>0</v>
      </c>
      <c r="M155"/>
    </row>
    <row r="156" spans="1:13" s="1" customFormat="1" x14ac:dyDescent="0.25">
      <c r="A156">
        <v>219</v>
      </c>
      <c r="B156" s="18" t="s">
        <v>164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v>13910715</v>
      </c>
      <c r="I156" s="19">
        <v>0</v>
      </c>
      <c r="J156" s="19">
        <v>0</v>
      </c>
      <c r="K156" s="20">
        <f t="shared" si="6"/>
        <v>13910715</v>
      </c>
      <c r="M156"/>
    </row>
    <row r="157" spans="1:13" s="1" customFormat="1" x14ac:dyDescent="0.25">
      <c r="A157">
        <v>220</v>
      </c>
      <c r="B157" s="18" t="s">
        <v>165</v>
      </c>
      <c r="C157" s="19"/>
      <c r="D157" s="19"/>
      <c r="E157" s="19"/>
      <c r="F157" s="19"/>
      <c r="G157" s="19"/>
      <c r="H157" s="19"/>
      <c r="I157" s="19">
        <v>0</v>
      </c>
      <c r="J157" s="19"/>
      <c r="K157" s="20">
        <f t="shared" si="6"/>
        <v>0</v>
      </c>
      <c r="M157"/>
    </row>
    <row r="158" spans="1:13" s="1" customFormat="1" x14ac:dyDescent="0.25">
      <c r="A158">
        <v>221</v>
      </c>
      <c r="B158" s="18" t="s">
        <v>166</v>
      </c>
      <c r="C158" s="19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20">
        <f t="shared" si="6"/>
        <v>0</v>
      </c>
      <c r="M158"/>
    </row>
    <row r="159" spans="1:13" s="1" customFormat="1" x14ac:dyDescent="0.25">
      <c r="A159">
        <v>223</v>
      </c>
      <c r="B159" s="18" t="s">
        <v>167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20">
        <f t="shared" si="6"/>
        <v>0</v>
      </c>
      <c r="M159"/>
    </row>
    <row r="160" spans="1:13" s="1" customFormat="1" x14ac:dyDescent="0.25">
      <c r="A160">
        <v>224</v>
      </c>
      <c r="B160" s="18" t="s">
        <v>168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20">
        <f t="shared" si="6"/>
        <v>0</v>
      </c>
      <c r="M160"/>
    </row>
    <row r="161" spans="1:13" s="1" customFormat="1" x14ac:dyDescent="0.25">
      <c r="A161">
        <v>225</v>
      </c>
      <c r="B161" s="18" t="s">
        <v>169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20">
        <f t="shared" si="6"/>
        <v>0</v>
      </c>
      <c r="M161"/>
    </row>
    <row r="162" spans="1:13" s="1" customFormat="1" x14ac:dyDescent="0.25">
      <c r="A162">
        <v>226</v>
      </c>
      <c r="B162" s="18" t="s">
        <v>170</v>
      </c>
      <c r="C162" s="19">
        <v>0</v>
      </c>
      <c r="D162" s="19">
        <v>0</v>
      </c>
      <c r="E162" s="19">
        <v>0</v>
      </c>
      <c r="F162" s="19">
        <v>0</v>
      </c>
      <c r="G162" s="19">
        <v>0</v>
      </c>
      <c r="H162" s="19">
        <v>35924849</v>
      </c>
      <c r="I162" s="19">
        <v>0</v>
      </c>
      <c r="J162" s="19">
        <v>121493732</v>
      </c>
      <c r="K162" s="20">
        <f t="shared" si="6"/>
        <v>157418581</v>
      </c>
      <c r="M162"/>
    </row>
    <row r="163" spans="1:13" s="1" customFormat="1" x14ac:dyDescent="0.25">
      <c r="A163">
        <v>227</v>
      </c>
      <c r="B163" s="18" t="s">
        <v>171</v>
      </c>
      <c r="C163" s="19">
        <v>0</v>
      </c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20">
        <f t="shared" si="6"/>
        <v>0</v>
      </c>
      <c r="M163"/>
    </row>
    <row r="164" spans="1:13" s="1" customFormat="1" x14ac:dyDescent="0.25">
      <c r="A164">
        <v>228</v>
      </c>
      <c r="B164" s="18" t="s">
        <v>172</v>
      </c>
      <c r="C164" s="19">
        <v>0</v>
      </c>
      <c r="D164" s="19">
        <v>0</v>
      </c>
      <c r="E164" s="19">
        <v>0</v>
      </c>
      <c r="F164" s="19"/>
      <c r="G164" s="19"/>
      <c r="H164" s="19"/>
      <c r="I164" s="19">
        <v>0</v>
      </c>
      <c r="J164" s="19"/>
      <c r="K164" s="20">
        <f t="shared" ref="K164:K178" si="8">SUM(C164:J164)</f>
        <v>0</v>
      </c>
      <c r="M164"/>
    </row>
    <row r="165" spans="1:13" s="1" customFormat="1" x14ac:dyDescent="0.25">
      <c r="A165">
        <v>229</v>
      </c>
      <c r="B165" s="18" t="s">
        <v>173</v>
      </c>
      <c r="C165" s="19">
        <v>0</v>
      </c>
      <c r="D165" s="19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20">
        <f t="shared" si="8"/>
        <v>0</v>
      </c>
      <c r="M165"/>
    </row>
    <row r="166" spans="1:13" s="1" customFormat="1" x14ac:dyDescent="0.25">
      <c r="A166">
        <v>230</v>
      </c>
      <c r="B166" s="18" t="s">
        <v>174</v>
      </c>
      <c r="C166" s="19">
        <v>0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20">
        <f t="shared" si="8"/>
        <v>0</v>
      </c>
      <c r="M166"/>
    </row>
    <row r="167" spans="1:13" s="1" customFormat="1" x14ac:dyDescent="0.25">
      <c r="A167">
        <v>231</v>
      </c>
      <c r="B167" s="18" t="s">
        <v>175</v>
      </c>
      <c r="C167" s="19">
        <v>0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20">
        <f t="shared" si="8"/>
        <v>0</v>
      </c>
      <c r="M167"/>
    </row>
    <row r="168" spans="1:13" s="1" customFormat="1" x14ac:dyDescent="0.25">
      <c r="A168">
        <v>232</v>
      </c>
      <c r="B168" s="18" t="s">
        <v>176</v>
      </c>
      <c r="C168" s="19">
        <v>0</v>
      </c>
      <c r="D168" s="19">
        <v>0</v>
      </c>
      <c r="E168" s="19">
        <v>0</v>
      </c>
      <c r="F168" s="19"/>
      <c r="G168" s="19"/>
      <c r="H168" s="19"/>
      <c r="I168" s="19">
        <v>0</v>
      </c>
      <c r="J168" s="19"/>
      <c r="K168" s="20">
        <f t="shared" si="8"/>
        <v>0</v>
      </c>
      <c r="M168"/>
    </row>
    <row r="169" spans="1:13" s="1" customFormat="1" x14ac:dyDescent="0.25">
      <c r="A169">
        <v>233</v>
      </c>
      <c r="B169" s="18" t="s">
        <v>177</v>
      </c>
      <c r="C169" s="19">
        <v>0</v>
      </c>
      <c r="D169" s="19">
        <v>0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20">
        <f t="shared" si="8"/>
        <v>0</v>
      </c>
      <c r="M169"/>
    </row>
    <row r="170" spans="1:13" s="1" customFormat="1" x14ac:dyDescent="0.25">
      <c r="A170">
        <v>234</v>
      </c>
      <c r="B170" s="18" t="s">
        <v>178</v>
      </c>
      <c r="C170" s="19">
        <v>0</v>
      </c>
      <c r="D170" s="19"/>
      <c r="E170" s="19"/>
      <c r="F170" s="19"/>
      <c r="G170" s="19"/>
      <c r="H170" s="19"/>
      <c r="I170" s="19">
        <v>0</v>
      </c>
      <c r="J170" s="19"/>
      <c r="K170" s="20">
        <f t="shared" si="8"/>
        <v>0</v>
      </c>
      <c r="M170"/>
    </row>
    <row r="171" spans="1:13" s="1" customFormat="1" x14ac:dyDescent="0.25">
      <c r="A171">
        <v>235</v>
      </c>
      <c r="B171" s="18" t="s">
        <v>179</v>
      </c>
      <c r="C171" s="19">
        <v>0</v>
      </c>
      <c r="D171" s="19"/>
      <c r="E171" s="19"/>
      <c r="F171" s="19"/>
      <c r="G171" s="19"/>
      <c r="H171" s="19"/>
      <c r="I171" s="19">
        <v>0</v>
      </c>
      <c r="J171" s="19"/>
      <c r="K171" s="20">
        <f t="shared" si="8"/>
        <v>0</v>
      </c>
      <c r="M171"/>
    </row>
    <row r="172" spans="1:13" s="1" customFormat="1" x14ac:dyDescent="0.25">
      <c r="A172">
        <v>236</v>
      </c>
      <c r="B172" s="18" t="s">
        <v>180</v>
      </c>
      <c r="C172" s="19">
        <v>0</v>
      </c>
      <c r="D172" s="19"/>
      <c r="E172" s="19"/>
      <c r="F172" s="19"/>
      <c r="G172" s="19"/>
      <c r="H172" s="19"/>
      <c r="I172" s="19">
        <v>0</v>
      </c>
      <c r="J172" s="19"/>
      <c r="K172" s="20">
        <f t="shared" si="8"/>
        <v>0</v>
      </c>
      <c r="M172"/>
    </row>
    <row r="173" spans="1:13" s="1" customFormat="1" x14ac:dyDescent="0.25">
      <c r="A173">
        <v>237</v>
      </c>
      <c r="B173" s="18" t="s">
        <v>181</v>
      </c>
      <c r="C173" s="19">
        <v>0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20">
        <f t="shared" si="8"/>
        <v>0</v>
      </c>
      <c r="M173"/>
    </row>
    <row r="174" spans="1:13" s="1" customFormat="1" x14ac:dyDescent="0.25">
      <c r="A174">
        <v>238</v>
      </c>
      <c r="B174" s="18" t="s">
        <v>182</v>
      </c>
      <c r="C174" s="19">
        <v>0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20">
        <f t="shared" si="8"/>
        <v>0</v>
      </c>
      <c r="M174"/>
    </row>
    <row r="175" spans="1:13" s="1" customFormat="1" x14ac:dyDescent="0.25">
      <c r="A175"/>
      <c r="B175" s="18"/>
      <c r="C175" s="19"/>
      <c r="D175" s="19"/>
      <c r="E175" s="19"/>
      <c r="F175" s="19"/>
      <c r="G175" s="19"/>
      <c r="H175" s="19"/>
      <c r="I175" s="19"/>
      <c r="J175" s="19"/>
      <c r="K175" s="20">
        <f t="shared" si="8"/>
        <v>0</v>
      </c>
      <c r="M175"/>
    </row>
    <row r="176" spans="1:13" x14ac:dyDescent="0.25">
      <c r="B176" s="22" t="s">
        <v>183</v>
      </c>
      <c r="C176" s="23">
        <f>SUM(C138:C175)</f>
        <v>0</v>
      </c>
      <c r="D176" s="23">
        <f t="shared" ref="D176:J176" si="9">SUM(D138:D175)</f>
        <v>0</v>
      </c>
      <c r="E176" s="23">
        <f t="shared" si="9"/>
        <v>0</v>
      </c>
      <c r="F176" s="23">
        <f t="shared" si="9"/>
        <v>0</v>
      </c>
      <c r="G176" s="23">
        <f t="shared" si="9"/>
        <v>477052788</v>
      </c>
      <c r="H176" s="23">
        <f t="shared" si="9"/>
        <v>4725955109</v>
      </c>
      <c r="I176" s="23">
        <f>SUM(I138:I175)</f>
        <v>0</v>
      </c>
      <c r="J176" s="23">
        <f t="shared" si="9"/>
        <v>121493732</v>
      </c>
      <c r="K176" s="23">
        <f t="shared" si="8"/>
        <v>5324501629</v>
      </c>
    </row>
    <row r="177" spans="2:12" x14ac:dyDescent="0.25">
      <c r="B177" s="18"/>
      <c r="C177" s="19"/>
      <c r="D177" s="19"/>
      <c r="E177" s="19"/>
      <c r="F177" s="19"/>
      <c r="G177" s="19"/>
      <c r="H177" s="19"/>
      <c r="I177" s="19"/>
      <c r="J177" s="19"/>
      <c r="K177" s="20">
        <f t="shared" si="8"/>
        <v>0</v>
      </c>
    </row>
    <row r="178" spans="2:12" x14ac:dyDescent="0.25">
      <c r="B178" s="25" t="s">
        <v>184</v>
      </c>
      <c r="C178" s="26">
        <f t="shared" ref="C178:J178" si="10">C176+C135+C111+C28</f>
        <v>52989234641</v>
      </c>
      <c r="D178" s="26">
        <f t="shared" si="10"/>
        <v>14601566321</v>
      </c>
      <c r="E178" s="26">
        <f t="shared" si="10"/>
        <v>99290960258</v>
      </c>
      <c r="F178" s="26">
        <f t="shared" si="10"/>
        <v>2139423280259</v>
      </c>
      <c r="G178" s="26">
        <f t="shared" si="10"/>
        <v>416575771346</v>
      </c>
      <c r="H178" s="26">
        <f t="shared" si="10"/>
        <v>964603497763</v>
      </c>
      <c r="I178" s="26">
        <f t="shared" si="10"/>
        <v>442984891574</v>
      </c>
      <c r="J178" s="26">
        <f t="shared" si="10"/>
        <v>747896883722</v>
      </c>
      <c r="K178" s="26">
        <f t="shared" si="8"/>
        <v>4878366085884</v>
      </c>
    </row>
    <row r="179" spans="2:12" x14ac:dyDescent="0.25">
      <c r="B179" s="18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2:12" x14ac:dyDescent="0.25">
      <c r="B180" s="18"/>
      <c r="C180" s="19"/>
      <c r="D180" s="19"/>
      <c r="E180" s="19"/>
      <c r="F180" s="19"/>
      <c r="G180" s="19"/>
      <c r="H180" s="19"/>
      <c r="I180" s="19"/>
      <c r="J180" s="19"/>
      <c r="K180" s="19">
        <v>7987926087241</v>
      </c>
      <c r="L180" s="1">
        <v>0</v>
      </c>
    </row>
    <row r="181" spans="2:12" x14ac:dyDescent="0.25">
      <c r="B181" s="18"/>
      <c r="C181" s="19"/>
      <c r="D181" s="19"/>
      <c r="E181" s="19"/>
      <c r="F181" s="19"/>
      <c r="G181" s="19"/>
      <c r="H181" s="19"/>
      <c r="I181" s="27" t="s">
        <v>191</v>
      </c>
      <c r="J181" s="27"/>
      <c r="K181" s="27">
        <f>K178-I178</f>
        <v>4435381194310</v>
      </c>
    </row>
    <row r="182" spans="2:12" x14ac:dyDescent="0.25">
      <c r="B182" s="18"/>
      <c r="C182" s="19"/>
      <c r="D182" s="19"/>
      <c r="E182" s="19"/>
      <c r="F182" s="19"/>
      <c r="G182" s="19"/>
      <c r="H182" s="19"/>
      <c r="I182" s="19" t="s">
        <v>192</v>
      </c>
      <c r="J182" s="19"/>
      <c r="K182" s="19">
        <f>I178</f>
        <v>442984891574</v>
      </c>
    </row>
    <row r="183" spans="2:12" x14ac:dyDescent="0.25">
      <c r="B183" s="18"/>
      <c r="C183" s="19"/>
      <c r="D183" s="19"/>
      <c r="E183" s="19"/>
      <c r="F183" s="19"/>
      <c r="G183" s="19"/>
      <c r="H183" s="19"/>
      <c r="I183" s="26" t="s">
        <v>193</v>
      </c>
      <c r="J183" s="26"/>
      <c r="K183" s="26">
        <f>SUM(K181:K182)</f>
        <v>4878366085884</v>
      </c>
    </row>
    <row r="184" spans="2:12" x14ac:dyDescent="0.25">
      <c r="B184" s="18"/>
      <c r="C184" s="19"/>
      <c r="D184" s="19"/>
      <c r="E184" s="19"/>
      <c r="F184" s="19"/>
      <c r="G184" s="19"/>
      <c r="H184" s="19"/>
      <c r="I184" s="19" t="s">
        <v>201</v>
      </c>
      <c r="J184" s="19"/>
      <c r="K184" s="19">
        <v>3109560001357</v>
      </c>
    </row>
    <row r="185" spans="2:12" x14ac:dyDescent="0.25">
      <c r="B185" s="18"/>
      <c r="C185" s="19"/>
      <c r="D185" s="19"/>
      <c r="E185" s="19"/>
      <c r="F185" s="19"/>
      <c r="G185" s="19"/>
      <c r="H185" s="19"/>
      <c r="I185" s="19"/>
      <c r="J185" s="19"/>
      <c r="K185" s="20">
        <f>K183+K184</f>
        <v>7987926087241</v>
      </c>
    </row>
    <row r="186" spans="2:12" x14ac:dyDescent="0.25">
      <c r="B186" s="18"/>
      <c r="C186" s="19"/>
      <c r="D186" s="19"/>
      <c r="E186" s="19"/>
      <c r="F186" s="19"/>
      <c r="G186" s="19"/>
      <c r="H186" s="19"/>
      <c r="I186" s="19" t="s">
        <v>199</v>
      </c>
      <c r="J186" s="19"/>
      <c r="K186" s="19">
        <v>659545816676</v>
      </c>
    </row>
    <row r="187" spans="2:12" x14ac:dyDescent="0.25">
      <c r="B187" s="18"/>
      <c r="C187" s="19"/>
      <c r="D187" s="19"/>
      <c r="E187" s="19"/>
      <c r="F187" s="19"/>
      <c r="G187" s="19"/>
      <c r="H187" s="19"/>
      <c r="I187" s="19" t="s">
        <v>200</v>
      </c>
      <c r="J187" s="19"/>
      <c r="K187" s="20">
        <f>K185+K186</f>
        <v>8647471903917</v>
      </c>
    </row>
  </sheetData>
  <pageMargins left="0.7" right="0.7" top="0.75" bottom="0.75" header="0.3" footer="0.3"/>
  <pageSetup paperSize="9" scale="65" fitToHeight="0" orientation="landscape" r:id="rId1"/>
  <headerFooter>
    <oddHeader>&amp;C&amp;"-,Bold"&amp;14Domestic Arrears Position as per the FY 2021/2022 Consolidated Financial Statements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87"/>
  <sheetViews>
    <sheetView tabSelected="1" workbookViewId="0">
      <pane xSplit="2" ySplit="2" topLeftCell="C167" activePane="bottomRight" state="frozen"/>
      <selection pane="topRight" activeCell="D1" sqref="D1"/>
      <selection pane="bottomLeft" activeCell="A3" sqref="A3"/>
      <selection pane="bottomRight" activeCell="G174" sqref="G174"/>
    </sheetView>
  </sheetViews>
  <sheetFormatPr defaultRowHeight="15" x14ac:dyDescent="0.25"/>
  <cols>
    <col min="2" max="2" width="33.28515625" customWidth="1"/>
    <col min="3" max="3" width="14.85546875" style="1" customWidth="1"/>
    <col min="4" max="4" width="15.42578125" style="1" customWidth="1"/>
    <col min="5" max="5" width="17.5703125" style="1" customWidth="1"/>
    <col min="6" max="6" width="19.7109375" style="1" customWidth="1"/>
    <col min="7" max="7" width="17.85546875" style="1" customWidth="1"/>
    <col min="8" max="8" width="19" style="1" customWidth="1"/>
    <col min="9" max="9" width="19" style="1" bestFit="1" customWidth="1"/>
    <col min="10" max="10" width="16.42578125" style="1" customWidth="1"/>
    <col min="11" max="11" width="16.5703125" style="1" customWidth="1"/>
    <col min="12" max="12" width="18" style="1" customWidth="1"/>
    <col min="13" max="13" width="19" style="1" bestFit="1" customWidth="1"/>
  </cols>
  <sheetData>
    <row r="2" spans="1:12" ht="63" customHeight="1" x14ac:dyDescent="0.25">
      <c r="B2" s="9" t="s">
        <v>194</v>
      </c>
      <c r="C2" s="10" t="s">
        <v>185</v>
      </c>
      <c r="D2" s="10" t="s">
        <v>186</v>
      </c>
      <c r="E2" s="11" t="s">
        <v>198</v>
      </c>
      <c r="F2" s="12" t="s">
        <v>195</v>
      </c>
      <c r="G2" s="10" t="s">
        <v>187</v>
      </c>
      <c r="H2" s="12" t="s">
        <v>196</v>
      </c>
      <c r="I2" s="12" t="s">
        <v>197</v>
      </c>
      <c r="J2" s="10" t="s">
        <v>189</v>
      </c>
      <c r="K2" s="10" t="s">
        <v>188</v>
      </c>
      <c r="L2" s="10" t="s">
        <v>190</v>
      </c>
    </row>
    <row r="3" spans="1:12" x14ac:dyDescent="0.25">
      <c r="B3" t="s">
        <v>0</v>
      </c>
    </row>
    <row r="4" spans="1:12" x14ac:dyDescent="0.25">
      <c r="A4">
        <v>1</v>
      </c>
      <c r="B4" t="s">
        <v>1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18237701689</v>
      </c>
      <c r="J4" s="1">
        <v>0</v>
      </c>
      <c r="K4" s="1">
        <v>13563613264</v>
      </c>
      <c r="L4" s="2">
        <f>SUM(C4:K4)</f>
        <v>31801314953</v>
      </c>
    </row>
    <row r="5" spans="1:12" x14ac:dyDescent="0.25">
      <c r="A5">
        <v>2</v>
      </c>
      <c r="B5" t="s">
        <v>2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2">
        <f t="shared" ref="L5:L68" si="0">SUM(C5:K5)</f>
        <v>0</v>
      </c>
    </row>
    <row r="6" spans="1:12" x14ac:dyDescent="0.25">
      <c r="A6">
        <v>3</v>
      </c>
      <c r="B6" t="s">
        <v>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119434060</v>
      </c>
      <c r="L6" s="2">
        <f t="shared" si="0"/>
        <v>119434060</v>
      </c>
    </row>
    <row r="7" spans="1:12" x14ac:dyDescent="0.25">
      <c r="A7">
        <v>4</v>
      </c>
      <c r="B7" t="s">
        <v>4</v>
      </c>
      <c r="C7" s="1">
        <v>14501924000</v>
      </c>
      <c r="D7" s="1">
        <v>3358412085</v>
      </c>
      <c r="E7" s="1">
        <v>0</v>
      </c>
      <c r="F7" s="1">
        <v>0</v>
      </c>
      <c r="G7" s="1">
        <v>0</v>
      </c>
      <c r="H7" s="1">
        <v>0</v>
      </c>
      <c r="I7" s="1">
        <v>124161701346</v>
      </c>
      <c r="J7" s="1">
        <v>78241078051</v>
      </c>
      <c r="K7" s="1">
        <v>93799496746</v>
      </c>
      <c r="L7" s="2">
        <f t="shared" si="0"/>
        <v>314062612228</v>
      </c>
    </row>
    <row r="8" spans="1:12" x14ac:dyDescent="0.25">
      <c r="A8">
        <v>5</v>
      </c>
      <c r="B8" t="s">
        <v>5</v>
      </c>
      <c r="C8" s="1">
        <v>0</v>
      </c>
      <c r="D8" s="1">
        <v>0</v>
      </c>
      <c r="E8" s="1">
        <v>260872227</v>
      </c>
      <c r="F8" s="1">
        <v>0</v>
      </c>
      <c r="G8" s="1">
        <v>0</v>
      </c>
      <c r="H8" s="1">
        <v>6345828</v>
      </c>
      <c r="I8" s="1">
        <v>1663211756</v>
      </c>
      <c r="J8" s="1">
        <v>0</v>
      </c>
      <c r="K8" s="1">
        <v>6407400</v>
      </c>
      <c r="L8" s="2">
        <f t="shared" si="0"/>
        <v>1936837211</v>
      </c>
    </row>
    <row r="9" spans="1:12" x14ac:dyDescent="0.25">
      <c r="A9">
        <v>6</v>
      </c>
      <c r="B9" t="s">
        <v>6</v>
      </c>
      <c r="C9" s="1">
        <v>0</v>
      </c>
      <c r="D9" s="1">
        <v>0</v>
      </c>
      <c r="E9" s="1">
        <v>37044261059</v>
      </c>
      <c r="F9" s="1">
        <v>0</v>
      </c>
      <c r="G9" s="1">
        <v>0</v>
      </c>
      <c r="H9" s="1">
        <v>0</v>
      </c>
      <c r="J9" s="1">
        <v>0</v>
      </c>
      <c r="K9" s="1">
        <v>0</v>
      </c>
      <c r="L9" s="2">
        <f t="shared" si="0"/>
        <v>37044261059</v>
      </c>
    </row>
    <row r="10" spans="1:12" x14ac:dyDescent="0.25">
      <c r="A10">
        <v>7</v>
      </c>
      <c r="B10" t="s">
        <v>7</v>
      </c>
      <c r="C10" s="1">
        <v>0</v>
      </c>
      <c r="D10" s="1">
        <v>31730451</v>
      </c>
      <c r="E10" s="1">
        <v>0</v>
      </c>
      <c r="F10" s="1">
        <v>524631535255</v>
      </c>
      <c r="G10" s="1">
        <v>0</v>
      </c>
      <c r="H10" s="1">
        <v>161208909</v>
      </c>
      <c r="I10" s="1">
        <v>6470867091</v>
      </c>
      <c r="J10" s="1">
        <v>0</v>
      </c>
      <c r="K10" s="1">
        <v>0</v>
      </c>
      <c r="L10" s="2">
        <f t="shared" si="0"/>
        <v>531295341706</v>
      </c>
    </row>
    <row r="11" spans="1:12" x14ac:dyDescent="0.25">
      <c r="A11">
        <v>8</v>
      </c>
      <c r="B11" t="s">
        <v>8</v>
      </c>
      <c r="C11" s="1">
        <v>0</v>
      </c>
      <c r="D11" s="1">
        <v>0</v>
      </c>
      <c r="E11" s="1">
        <v>40419684687</v>
      </c>
      <c r="F11" s="1">
        <v>0</v>
      </c>
      <c r="G11" s="1">
        <v>0</v>
      </c>
      <c r="H11" s="1">
        <v>404919599778</v>
      </c>
      <c r="I11" s="1">
        <v>22419705469</v>
      </c>
      <c r="J11" s="1">
        <v>0</v>
      </c>
      <c r="K11" s="1">
        <v>5394830727</v>
      </c>
      <c r="L11" s="2">
        <f t="shared" si="0"/>
        <v>473153820661</v>
      </c>
    </row>
    <row r="12" spans="1:12" x14ac:dyDescent="0.25">
      <c r="A12">
        <v>9</v>
      </c>
      <c r="B12" t="s">
        <v>9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2422050682</v>
      </c>
      <c r="J12" s="1">
        <v>0</v>
      </c>
      <c r="K12" s="1">
        <v>0</v>
      </c>
      <c r="L12" s="2">
        <f t="shared" si="0"/>
        <v>2422050682</v>
      </c>
    </row>
    <row r="13" spans="1:12" x14ac:dyDescent="0.25">
      <c r="A13">
        <v>10</v>
      </c>
      <c r="B13" t="s">
        <v>10</v>
      </c>
      <c r="C13" s="1">
        <v>0</v>
      </c>
      <c r="D13" s="1">
        <v>0</v>
      </c>
      <c r="E13" s="1">
        <v>10154192328</v>
      </c>
      <c r="F13" s="1">
        <v>0</v>
      </c>
      <c r="G13" s="1">
        <v>0</v>
      </c>
      <c r="H13" s="1">
        <v>16269309</v>
      </c>
      <c r="I13" s="1">
        <v>1302251435</v>
      </c>
      <c r="J13" s="1">
        <v>0</v>
      </c>
      <c r="K13" s="1">
        <v>0</v>
      </c>
      <c r="L13" s="2">
        <f t="shared" si="0"/>
        <v>11472713072</v>
      </c>
    </row>
    <row r="14" spans="1:12" x14ac:dyDescent="0.25">
      <c r="A14">
        <v>11</v>
      </c>
      <c r="B14" t="s">
        <v>11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24523393168</v>
      </c>
      <c r="J14" s="1">
        <v>0</v>
      </c>
      <c r="K14" s="1">
        <v>0</v>
      </c>
      <c r="L14" s="2">
        <f t="shared" si="0"/>
        <v>24523393168</v>
      </c>
    </row>
    <row r="15" spans="1:12" x14ac:dyDescent="0.25">
      <c r="A15">
        <v>12</v>
      </c>
      <c r="B15" t="s">
        <v>12</v>
      </c>
      <c r="C15" s="1">
        <v>562579658</v>
      </c>
      <c r="D15" s="1">
        <v>0</v>
      </c>
      <c r="E15" s="1">
        <v>0</v>
      </c>
      <c r="F15" s="1">
        <v>108914127478</v>
      </c>
      <c r="G15" s="1">
        <v>0</v>
      </c>
      <c r="H15" s="1">
        <v>0</v>
      </c>
      <c r="I15" s="1">
        <v>0</v>
      </c>
      <c r="J15" s="1">
        <v>0</v>
      </c>
      <c r="K15" s="1">
        <v>93089873595</v>
      </c>
      <c r="L15" s="2">
        <f t="shared" si="0"/>
        <v>202566580731</v>
      </c>
    </row>
    <row r="16" spans="1:12" x14ac:dyDescent="0.25">
      <c r="A16">
        <v>13</v>
      </c>
      <c r="B16" t="s">
        <v>13</v>
      </c>
      <c r="C16" s="1">
        <v>0</v>
      </c>
      <c r="D16" s="1">
        <v>0</v>
      </c>
      <c r="E16" s="1">
        <v>0</v>
      </c>
      <c r="F16" s="1">
        <v>21758214023</v>
      </c>
      <c r="G16" s="1">
        <v>0</v>
      </c>
      <c r="H16" s="1">
        <v>42905389</v>
      </c>
      <c r="I16" s="1">
        <v>54220306125</v>
      </c>
      <c r="J16" s="1">
        <v>827483698</v>
      </c>
      <c r="K16" s="1">
        <v>1405794485</v>
      </c>
      <c r="L16" s="2">
        <f t="shared" si="0"/>
        <v>78254703720</v>
      </c>
    </row>
    <row r="17" spans="1:12" x14ac:dyDescent="0.25">
      <c r="A17">
        <v>14</v>
      </c>
      <c r="B17" t="s">
        <v>14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54439306151</v>
      </c>
      <c r="J17" s="1">
        <v>0</v>
      </c>
      <c r="K17" s="1">
        <v>0</v>
      </c>
      <c r="L17" s="2">
        <f t="shared" si="0"/>
        <v>54439306151</v>
      </c>
    </row>
    <row r="18" spans="1:12" x14ac:dyDescent="0.25">
      <c r="A18">
        <v>15</v>
      </c>
      <c r="B18" t="s">
        <v>15</v>
      </c>
      <c r="C18" s="1">
        <v>0</v>
      </c>
      <c r="D18" s="1">
        <v>0</v>
      </c>
      <c r="E18" s="1">
        <v>4130286343</v>
      </c>
      <c r="F18" s="1">
        <v>0</v>
      </c>
      <c r="G18" s="1">
        <v>0</v>
      </c>
      <c r="H18" s="1">
        <v>264000</v>
      </c>
      <c r="I18" s="1">
        <v>26113061</v>
      </c>
      <c r="J18" s="1">
        <v>0</v>
      </c>
      <c r="K18" s="1">
        <v>0</v>
      </c>
      <c r="L18" s="2">
        <f t="shared" si="0"/>
        <v>4156663404</v>
      </c>
    </row>
    <row r="19" spans="1:12" x14ac:dyDescent="0.25">
      <c r="A19">
        <v>16</v>
      </c>
      <c r="B19" t="s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75367432227</v>
      </c>
      <c r="J19" s="1">
        <v>425868755</v>
      </c>
      <c r="L19" s="2">
        <f t="shared" si="0"/>
        <v>75793300982</v>
      </c>
    </row>
    <row r="20" spans="1:12" x14ac:dyDescent="0.25">
      <c r="A20">
        <v>17</v>
      </c>
      <c r="B20" t="s">
        <v>17</v>
      </c>
      <c r="C20" s="1">
        <v>0</v>
      </c>
      <c r="D20" s="1">
        <v>0</v>
      </c>
      <c r="E20" s="1">
        <v>157311157</v>
      </c>
      <c r="F20" s="1">
        <v>0</v>
      </c>
      <c r="G20" s="1">
        <v>0</v>
      </c>
      <c r="H20" s="1">
        <v>0</v>
      </c>
      <c r="I20" s="1">
        <v>608186887</v>
      </c>
      <c r="J20" s="1">
        <v>0</v>
      </c>
      <c r="K20" s="8">
        <v>7434630315</v>
      </c>
      <c r="L20" s="2">
        <f t="shared" si="0"/>
        <v>8200128359</v>
      </c>
    </row>
    <row r="21" spans="1:12" x14ac:dyDescent="0.25">
      <c r="A21">
        <v>18</v>
      </c>
      <c r="B21" t="s">
        <v>18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89307054</v>
      </c>
      <c r="K21" s="1">
        <v>40650497743</v>
      </c>
      <c r="L21" s="2">
        <f t="shared" si="0"/>
        <v>40739804797</v>
      </c>
    </row>
    <row r="22" spans="1:12" x14ac:dyDescent="0.25">
      <c r="A22">
        <v>19</v>
      </c>
      <c r="B22" t="s">
        <v>19</v>
      </c>
      <c r="C22" s="1">
        <v>0</v>
      </c>
      <c r="D22" s="1">
        <v>0</v>
      </c>
      <c r="E22" s="1">
        <v>1525394201</v>
      </c>
      <c r="F22" s="1">
        <v>0</v>
      </c>
      <c r="G22" s="1">
        <v>0</v>
      </c>
      <c r="H22" s="1">
        <v>0</v>
      </c>
      <c r="I22" s="1">
        <v>14849023095</v>
      </c>
      <c r="J22" s="1">
        <v>0</v>
      </c>
      <c r="K22" s="1">
        <v>76674011554</v>
      </c>
      <c r="L22" s="2">
        <f t="shared" si="0"/>
        <v>93048428850</v>
      </c>
    </row>
    <row r="23" spans="1:12" x14ac:dyDescent="0.25">
      <c r="A23">
        <v>20</v>
      </c>
      <c r="B23" t="s">
        <v>20</v>
      </c>
      <c r="C23" s="1">
        <v>0</v>
      </c>
      <c r="D23" s="1">
        <v>271051378</v>
      </c>
      <c r="E23" s="1">
        <v>0</v>
      </c>
      <c r="F23" s="1">
        <v>0</v>
      </c>
      <c r="G23" s="1">
        <v>0</v>
      </c>
      <c r="H23" s="1">
        <v>0</v>
      </c>
      <c r="I23" s="1">
        <v>167339519</v>
      </c>
      <c r="J23" s="1">
        <v>320032603357</v>
      </c>
      <c r="K23" s="1">
        <v>0</v>
      </c>
      <c r="L23" s="2">
        <f t="shared" si="0"/>
        <v>320470994254</v>
      </c>
    </row>
    <row r="24" spans="1:12" x14ac:dyDescent="0.25">
      <c r="A24">
        <v>21</v>
      </c>
      <c r="B24" t="s">
        <v>21</v>
      </c>
      <c r="C24" s="1">
        <v>0</v>
      </c>
      <c r="D24" s="1">
        <v>0</v>
      </c>
      <c r="F24" s="1">
        <v>0</v>
      </c>
      <c r="G24" s="1">
        <v>0</v>
      </c>
      <c r="H24" s="1">
        <v>20632797</v>
      </c>
      <c r="I24" s="1">
        <v>21080506</v>
      </c>
      <c r="J24" s="1">
        <v>10643620725</v>
      </c>
      <c r="K24" s="1">
        <v>0</v>
      </c>
      <c r="L24" s="2">
        <f t="shared" si="0"/>
        <v>10685334028</v>
      </c>
    </row>
    <row r="25" spans="1:12" x14ac:dyDescent="0.25">
      <c r="A25">
        <v>22</v>
      </c>
      <c r="B25" t="s">
        <v>22</v>
      </c>
      <c r="C25" s="1">
        <v>0</v>
      </c>
      <c r="D25" s="1">
        <v>0</v>
      </c>
      <c r="E25" s="1">
        <v>3301222707</v>
      </c>
      <c r="F25" s="1">
        <v>0</v>
      </c>
      <c r="G25" s="1">
        <v>0</v>
      </c>
      <c r="H25" s="1">
        <v>8758509</v>
      </c>
      <c r="I25" s="1">
        <v>0</v>
      </c>
      <c r="J25" s="1">
        <v>0</v>
      </c>
      <c r="K25" s="1">
        <v>1033743712</v>
      </c>
      <c r="L25" s="2">
        <f t="shared" si="0"/>
        <v>4343724928</v>
      </c>
    </row>
    <row r="26" spans="1:12" x14ac:dyDescent="0.25">
      <c r="A26">
        <v>24</v>
      </c>
      <c r="B26" t="s">
        <v>23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2">
        <f t="shared" si="0"/>
        <v>0</v>
      </c>
    </row>
    <row r="27" spans="1:12" x14ac:dyDescent="0.25">
      <c r="L27" s="2">
        <f t="shared" si="0"/>
        <v>0</v>
      </c>
    </row>
    <row r="28" spans="1:12" x14ac:dyDescent="0.25">
      <c r="B28" s="5" t="s">
        <v>24</v>
      </c>
      <c r="C28" s="3">
        <f>SUM(C4:C27)</f>
        <v>15064503658</v>
      </c>
      <c r="D28" s="3">
        <f t="shared" ref="D28:K28" si="1">SUM(D4:D27)</f>
        <v>3661193914</v>
      </c>
      <c r="E28" s="3">
        <f t="shared" si="1"/>
        <v>96993224709</v>
      </c>
      <c r="F28" s="3">
        <f t="shared" si="1"/>
        <v>655303876756</v>
      </c>
      <c r="G28" s="3">
        <f t="shared" si="1"/>
        <v>0</v>
      </c>
      <c r="H28" s="3">
        <f t="shared" si="1"/>
        <v>405175984519</v>
      </c>
      <c r="I28" s="3">
        <f t="shared" si="1"/>
        <v>400899670207</v>
      </c>
      <c r="J28" s="3">
        <f>SUM(J4:J27)</f>
        <v>410259961640</v>
      </c>
      <c r="K28" s="3">
        <f t="shared" si="1"/>
        <v>333172333601</v>
      </c>
      <c r="L28" s="3">
        <f t="shared" si="0"/>
        <v>2320530749004</v>
      </c>
    </row>
    <row r="29" spans="1:12" x14ac:dyDescent="0.25">
      <c r="L29" s="2">
        <f t="shared" si="0"/>
        <v>0</v>
      </c>
    </row>
    <row r="30" spans="1:12" x14ac:dyDescent="0.25">
      <c r="B30" t="s">
        <v>25</v>
      </c>
      <c r="L30" s="2">
        <f t="shared" si="0"/>
        <v>0</v>
      </c>
    </row>
    <row r="31" spans="1:12" x14ac:dyDescent="0.25">
      <c r="A31">
        <v>101</v>
      </c>
      <c r="B31" t="s">
        <v>26</v>
      </c>
      <c r="C31" s="1">
        <v>0</v>
      </c>
      <c r="D31" s="1">
        <v>2332046467</v>
      </c>
      <c r="E31" s="1">
        <v>0</v>
      </c>
      <c r="F31" s="1">
        <v>0</v>
      </c>
      <c r="G31" s="1">
        <v>0</v>
      </c>
      <c r="H31" s="1">
        <v>0</v>
      </c>
      <c r="I31" s="1">
        <v>1991474677</v>
      </c>
      <c r="J31" s="1">
        <v>0</v>
      </c>
      <c r="K31" s="1">
        <v>29810000</v>
      </c>
      <c r="L31" s="2">
        <f t="shared" si="0"/>
        <v>4353331144</v>
      </c>
    </row>
    <row r="32" spans="1:12" x14ac:dyDescent="0.25">
      <c r="A32">
        <v>102</v>
      </c>
      <c r="B32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2744317391</v>
      </c>
      <c r="I32" s="1">
        <v>80000000</v>
      </c>
      <c r="J32" s="1">
        <v>0</v>
      </c>
      <c r="K32" s="1">
        <v>0</v>
      </c>
      <c r="L32" s="2">
        <f t="shared" si="0"/>
        <v>2824317391</v>
      </c>
    </row>
    <row r="33" spans="1:12" x14ac:dyDescent="0.25">
      <c r="A33">
        <v>103</v>
      </c>
      <c r="B33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2">
        <f t="shared" si="0"/>
        <v>0</v>
      </c>
    </row>
    <row r="34" spans="1:12" x14ac:dyDescent="0.25">
      <c r="A34">
        <v>104</v>
      </c>
      <c r="B34" t="s">
        <v>29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J34" s="1">
        <v>0</v>
      </c>
      <c r="K34" s="1">
        <v>0</v>
      </c>
      <c r="L34" s="2">
        <f t="shared" si="0"/>
        <v>0</v>
      </c>
    </row>
    <row r="35" spans="1:12" x14ac:dyDescent="0.25">
      <c r="A35">
        <v>105</v>
      </c>
      <c r="B35" t="s">
        <v>30</v>
      </c>
      <c r="C35" s="1">
        <v>0</v>
      </c>
      <c r="D35" s="1">
        <v>0</v>
      </c>
      <c r="E35" s="1">
        <v>0</v>
      </c>
      <c r="F35" s="1">
        <v>371184196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2">
        <f t="shared" si="0"/>
        <v>371184196</v>
      </c>
    </row>
    <row r="36" spans="1:12" x14ac:dyDescent="0.25">
      <c r="A36">
        <v>106</v>
      </c>
      <c r="B36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22987892</v>
      </c>
      <c r="I36" s="1">
        <v>87452867</v>
      </c>
      <c r="J36" s="1">
        <v>0</v>
      </c>
      <c r="K36" s="1">
        <v>180066277</v>
      </c>
      <c r="L36" s="2">
        <f t="shared" si="0"/>
        <v>290507036</v>
      </c>
    </row>
    <row r="37" spans="1:12" x14ac:dyDescent="0.25">
      <c r="A37">
        <v>107</v>
      </c>
      <c r="B37" t="s">
        <v>32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85800</v>
      </c>
      <c r="I37" s="1">
        <v>76076382</v>
      </c>
      <c r="J37" s="1">
        <v>0</v>
      </c>
      <c r="K37" s="1">
        <v>0</v>
      </c>
      <c r="L37" s="2">
        <f t="shared" si="0"/>
        <v>76162182</v>
      </c>
    </row>
    <row r="38" spans="1:12" x14ac:dyDescent="0.25">
      <c r="A38">
        <v>108</v>
      </c>
      <c r="B38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J38" s="1">
        <v>0</v>
      </c>
      <c r="K38" s="1">
        <v>0</v>
      </c>
      <c r="L38" s="2">
        <f t="shared" si="0"/>
        <v>0</v>
      </c>
    </row>
    <row r="39" spans="1:12" x14ac:dyDescent="0.25">
      <c r="A39">
        <v>109</v>
      </c>
      <c r="B39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1603169254</v>
      </c>
      <c r="J39" s="1">
        <v>0</v>
      </c>
      <c r="K39" s="1">
        <v>2289197538</v>
      </c>
      <c r="L39" s="2">
        <f t="shared" si="0"/>
        <v>3892366792</v>
      </c>
    </row>
    <row r="40" spans="1:12" x14ac:dyDescent="0.25">
      <c r="A40">
        <v>110</v>
      </c>
      <c r="B40" t="s">
        <v>35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2215892</v>
      </c>
      <c r="J40" s="1">
        <v>0</v>
      </c>
      <c r="K40" s="1">
        <v>0</v>
      </c>
      <c r="L40" s="2">
        <f t="shared" si="0"/>
        <v>2215892</v>
      </c>
    </row>
    <row r="41" spans="1:12" x14ac:dyDescent="0.25">
      <c r="A41">
        <v>111</v>
      </c>
      <c r="B41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12000</v>
      </c>
      <c r="I41" s="1">
        <v>8263943</v>
      </c>
      <c r="J41" s="1">
        <v>0</v>
      </c>
      <c r="K41" s="1">
        <v>1926586826</v>
      </c>
      <c r="L41" s="2">
        <f t="shared" si="0"/>
        <v>1934862769</v>
      </c>
    </row>
    <row r="42" spans="1:12" x14ac:dyDescent="0.25">
      <c r="A42">
        <v>112</v>
      </c>
      <c r="B42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319867513</v>
      </c>
      <c r="J42" s="1">
        <v>0</v>
      </c>
      <c r="K42" s="1">
        <v>0</v>
      </c>
      <c r="L42" s="2">
        <f t="shared" si="0"/>
        <v>319867513</v>
      </c>
    </row>
    <row r="43" spans="1:12" x14ac:dyDescent="0.25">
      <c r="A43">
        <v>113</v>
      </c>
      <c r="B43" t="s">
        <v>38</v>
      </c>
      <c r="I43" s="1">
        <v>84290117722</v>
      </c>
      <c r="J43" s="1">
        <v>0</v>
      </c>
      <c r="K43" s="1">
        <v>387537377969</v>
      </c>
      <c r="L43" s="2">
        <f t="shared" si="0"/>
        <v>471827495691</v>
      </c>
    </row>
    <row r="44" spans="1:12" x14ac:dyDescent="0.25">
      <c r="A44">
        <v>114</v>
      </c>
      <c r="B44" t="s">
        <v>39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289371017</v>
      </c>
      <c r="J44" s="1">
        <v>0</v>
      </c>
      <c r="K44" s="1">
        <v>0</v>
      </c>
      <c r="L44" s="2">
        <f t="shared" si="0"/>
        <v>289371017</v>
      </c>
    </row>
    <row r="45" spans="1:12" x14ac:dyDescent="0.25">
      <c r="A45">
        <v>115</v>
      </c>
      <c r="B45" t="s">
        <v>40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2429618348</v>
      </c>
      <c r="I45" s="1">
        <v>1229197823</v>
      </c>
      <c r="J45" s="1">
        <v>0</v>
      </c>
      <c r="K45" s="1">
        <v>0</v>
      </c>
      <c r="L45" s="2">
        <f t="shared" si="0"/>
        <v>3658816171</v>
      </c>
    </row>
    <row r="46" spans="1:12" x14ac:dyDescent="0.25">
      <c r="A46">
        <v>116</v>
      </c>
      <c r="B46" t="s">
        <v>41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82506866492</v>
      </c>
      <c r="J46" s="1">
        <v>0</v>
      </c>
      <c r="K46" s="1">
        <v>0</v>
      </c>
      <c r="L46" s="2">
        <f t="shared" si="0"/>
        <v>82506866492</v>
      </c>
    </row>
    <row r="47" spans="1:12" x14ac:dyDescent="0.25">
      <c r="A47">
        <v>117</v>
      </c>
      <c r="B47" t="s">
        <v>42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J47" s="1">
        <v>0</v>
      </c>
      <c r="K47" s="1">
        <v>0</v>
      </c>
      <c r="L47" s="2">
        <f t="shared" si="0"/>
        <v>0</v>
      </c>
    </row>
    <row r="48" spans="1:12" x14ac:dyDescent="0.25">
      <c r="A48">
        <v>118</v>
      </c>
      <c r="B48" t="s">
        <v>43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188074359</v>
      </c>
      <c r="J48" s="1">
        <v>0</v>
      </c>
      <c r="K48" s="1">
        <v>0</v>
      </c>
      <c r="L48" s="2">
        <f t="shared" si="0"/>
        <v>188074359</v>
      </c>
    </row>
    <row r="49" spans="1:12" x14ac:dyDescent="0.25">
      <c r="A49">
        <v>119</v>
      </c>
      <c r="B49" t="s">
        <v>44</v>
      </c>
      <c r="C49" s="1">
        <v>0</v>
      </c>
      <c r="D49" s="1">
        <v>5280455274</v>
      </c>
      <c r="E49" s="1">
        <v>0</v>
      </c>
      <c r="F49" s="1">
        <v>0</v>
      </c>
      <c r="G49" s="1">
        <v>0</v>
      </c>
      <c r="H49" s="1">
        <v>0</v>
      </c>
      <c r="I49" s="1">
        <v>1097444925</v>
      </c>
      <c r="J49" s="1">
        <v>0</v>
      </c>
      <c r="K49" s="1">
        <v>0</v>
      </c>
      <c r="L49" s="2">
        <f t="shared" si="0"/>
        <v>6377900199</v>
      </c>
    </row>
    <row r="50" spans="1:12" x14ac:dyDescent="0.25">
      <c r="A50">
        <v>120</v>
      </c>
      <c r="B50" t="s">
        <v>45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41420331</v>
      </c>
      <c r="J50" s="1">
        <v>0</v>
      </c>
      <c r="K50" s="1">
        <v>252758771</v>
      </c>
      <c r="L50" s="2">
        <f t="shared" si="0"/>
        <v>294179102</v>
      </c>
    </row>
    <row r="51" spans="1:12" x14ac:dyDescent="0.25">
      <c r="A51">
        <v>121</v>
      </c>
      <c r="B51" t="s">
        <v>46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183034166</v>
      </c>
      <c r="I51" s="1">
        <v>293212451</v>
      </c>
      <c r="J51" s="1">
        <v>0</v>
      </c>
      <c r="K51" s="1">
        <v>2700000</v>
      </c>
      <c r="L51" s="2">
        <f t="shared" si="0"/>
        <v>478946617</v>
      </c>
    </row>
    <row r="52" spans="1:12" x14ac:dyDescent="0.25">
      <c r="A52">
        <v>122</v>
      </c>
      <c r="B52" t="s">
        <v>47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I52" s="1">
        <v>9237595106</v>
      </c>
      <c r="J52" s="1">
        <v>0</v>
      </c>
      <c r="K52" s="1">
        <v>0</v>
      </c>
      <c r="L52" s="2">
        <f t="shared" si="0"/>
        <v>9237595106</v>
      </c>
    </row>
    <row r="53" spans="1:12" x14ac:dyDescent="0.25">
      <c r="A53">
        <v>123</v>
      </c>
      <c r="B53" t="s">
        <v>48</v>
      </c>
      <c r="J53" s="1">
        <v>0</v>
      </c>
      <c r="L53" s="2">
        <f t="shared" si="0"/>
        <v>0</v>
      </c>
    </row>
    <row r="54" spans="1:12" x14ac:dyDescent="0.25">
      <c r="A54">
        <v>124</v>
      </c>
      <c r="B54" t="s">
        <v>49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L54" s="2">
        <f t="shared" si="0"/>
        <v>0</v>
      </c>
    </row>
    <row r="55" spans="1:12" x14ac:dyDescent="0.25">
      <c r="A55">
        <v>125</v>
      </c>
      <c r="B55" t="s">
        <v>50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1308360417</v>
      </c>
      <c r="J55" s="1">
        <v>0</v>
      </c>
      <c r="K55" s="1">
        <v>0</v>
      </c>
      <c r="L55" s="2">
        <f t="shared" si="0"/>
        <v>1308360417</v>
      </c>
    </row>
    <row r="56" spans="1:12" x14ac:dyDescent="0.25">
      <c r="A56">
        <v>126</v>
      </c>
      <c r="B56" t="s">
        <v>51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20171861403</v>
      </c>
      <c r="J56" s="1">
        <v>0</v>
      </c>
      <c r="K56" s="1">
        <v>1675266063</v>
      </c>
      <c r="L56" s="2">
        <f t="shared" si="0"/>
        <v>21847127466</v>
      </c>
    </row>
    <row r="57" spans="1:12" x14ac:dyDescent="0.25">
      <c r="A57">
        <v>127</v>
      </c>
      <c r="B57" t="s">
        <v>52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840763346</v>
      </c>
      <c r="L57" s="2">
        <f t="shared" si="0"/>
        <v>840763346</v>
      </c>
    </row>
    <row r="58" spans="1:12" x14ac:dyDescent="0.25">
      <c r="A58">
        <v>128</v>
      </c>
      <c r="B58" t="s">
        <v>53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2">
        <f t="shared" si="0"/>
        <v>0</v>
      </c>
    </row>
    <row r="59" spans="1:12" x14ac:dyDescent="0.25">
      <c r="A59">
        <v>129</v>
      </c>
      <c r="B59" t="s">
        <v>54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J59" s="1">
        <v>0</v>
      </c>
      <c r="K59" s="1">
        <v>0</v>
      </c>
      <c r="L59" s="2">
        <f t="shared" si="0"/>
        <v>0</v>
      </c>
    </row>
    <row r="60" spans="1:12" x14ac:dyDescent="0.25">
      <c r="A60">
        <v>130</v>
      </c>
      <c r="B60" t="s">
        <v>55</v>
      </c>
      <c r="C60" s="1">
        <v>0</v>
      </c>
      <c r="D60" s="1">
        <v>0</v>
      </c>
      <c r="E60" s="1">
        <v>0</v>
      </c>
      <c r="F60" s="1">
        <v>1473330735165</v>
      </c>
      <c r="G60" s="1">
        <v>3109560001357</v>
      </c>
      <c r="H60" s="1">
        <v>0</v>
      </c>
      <c r="I60" s="1">
        <v>120000000</v>
      </c>
      <c r="J60" s="1">
        <v>0</v>
      </c>
      <c r="K60" s="1">
        <v>0</v>
      </c>
      <c r="L60" s="2">
        <f t="shared" si="0"/>
        <v>4583010736522</v>
      </c>
    </row>
    <row r="61" spans="1:12" x14ac:dyDescent="0.25">
      <c r="A61">
        <v>131</v>
      </c>
      <c r="B61" t="s">
        <v>56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35406367</v>
      </c>
      <c r="I61" s="1">
        <v>0</v>
      </c>
      <c r="J61" s="1">
        <v>23527623</v>
      </c>
      <c r="K61" s="1">
        <v>0</v>
      </c>
      <c r="L61" s="2">
        <f t="shared" si="0"/>
        <v>58933990</v>
      </c>
    </row>
    <row r="62" spans="1:12" x14ac:dyDescent="0.25">
      <c r="A62">
        <v>132</v>
      </c>
      <c r="B62" t="s">
        <v>57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J62" s="1">
        <v>0</v>
      </c>
      <c r="K62" s="1">
        <v>0</v>
      </c>
      <c r="L62" s="2">
        <f t="shared" si="0"/>
        <v>0</v>
      </c>
    </row>
    <row r="63" spans="1:12" x14ac:dyDescent="0.25">
      <c r="A63">
        <v>133</v>
      </c>
      <c r="B63" t="s">
        <v>58</v>
      </c>
      <c r="C63" s="1">
        <v>1068082328</v>
      </c>
      <c r="D63" s="1">
        <v>0</v>
      </c>
      <c r="E63" s="1">
        <v>0</v>
      </c>
      <c r="F63" s="1">
        <v>182834548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2">
        <f t="shared" si="0"/>
        <v>1250916876</v>
      </c>
    </row>
    <row r="64" spans="1:12" x14ac:dyDescent="0.25">
      <c r="A64">
        <v>134</v>
      </c>
      <c r="B64" t="s">
        <v>59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41181072</v>
      </c>
      <c r="J64" s="1">
        <v>0</v>
      </c>
      <c r="K64" s="1">
        <v>0</v>
      </c>
      <c r="L64" s="2">
        <f t="shared" si="0"/>
        <v>41181072</v>
      </c>
    </row>
    <row r="65" spans="1:12" x14ac:dyDescent="0.25">
      <c r="A65">
        <v>136</v>
      </c>
      <c r="B65" t="s">
        <v>60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7819528068</v>
      </c>
      <c r="J65" s="1">
        <v>12420219207</v>
      </c>
      <c r="K65" s="1">
        <v>0</v>
      </c>
      <c r="L65" s="2">
        <f t="shared" si="0"/>
        <v>20239747275</v>
      </c>
    </row>
    <row r="66" spans="1:12" x14ac:dyDescent="0.25">
      <c r="A66">
        <v>137</v>
      </c>
      <c r="B66" t="s">
        <v>61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2">
        <f t="shared" si="0"/>
        <v>0</v>
      </c>
    </row>
    <row r="67" spans="1:12" x14ac:dyDescent="0.25">
      <c r="A67">
        <v>138</v>
      </c>
      <c r="B67" t="s">
        <v>62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6503448034</v>
      </c>
      <c r="L67" s="2">
        <f t="shared" si="0"/>
        <v>6503448034</v>
      </c>
    </row>
    <row r="68" spans="1:12" x14ac:dyDescent="0.25">
      <c r="A68">
        <v>139</v>
      </c>
      <c r="B68" t="s">
        <v>63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5081870272</v>
      </c>
      <c r="I68" s="1">
        <v>1335437286</v>
      </c>
      <c r="J68" s="1">
        <v>0</v>
      </c>
      <c r="K68" s="1">
        <v>8125673618</v>
      </c>
      <c r="L68" s="2">
        <f t="shared" si="0"/>
        <v>14542981176</v>
      </c>
    </row>
    <row r="69" spans="1:12" x14ac:dyDescent="0.25">
      <c r="A69">
        <v>140</v>
      </c>
      <c r="B69" t="s">
        <v>64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25151816</v>
      </c>
      <c r="I69" s="1">
        <v>246230822</v>
      </c>
      <c r="J69" s="1">
        <v>0</v>
      </c>
      <c r="K69" s="1">
        <v>0</v>
      </c>
      <c r="L69" s="2">
        <f t="shared" ref="L69:L132" si="2">SUM(C69:K69)</f>
        <v>271382638</v>
      </c>
    </row>
    <row r="70" spans="1:12" x14ac:dyDescent="0.25">
      <c r="A70">
        <v>141</v>
      </c>
      <c r="B70" t="s">
        <v>65</v>
      </c>
      <c r="J70" s="1">
        <v>0</v>
      </c>
      <c r="L70" s="2">
        <f t="shared" si="2"/>
        <v>0</v>
      </c>
    </row>
    <row r="71" spans="1:12" x14ac:dyDescent="0.25">
      <c r="A71">
        <v>142</v>
      </c>
      <c r="B71" t="s">
        <v>66</v>
      </c>
      <c r="C71" s="1">
        <v>149969484</v>
      </c>
      <c r="D71" s="1">
        <v>0</v>
      </c>
      <c r="E71" s="1">
        <v>2291108348</v>
      </c>
      <c r="F71" s="1">
        <v>0</v>
      </c>
      <c r="G71" s="1">
        <v>0</v>
      </c>
      <c r="H71" s="1">
        <v>0</v>
      </c>
      <c r="I71" s="1">
        <v>136246042</v>
      </c>
      <c r="J71" s="1">
        <v>0</v>
      </c>
      <c r="K71" s="1">
        <v>0</v>
      </c>
      <c r="L71" s="2">
        <f t="shared" si="2"/>
        <v>2577323874</v>
      </c>
    </row>
    <row r="72" spans="1:12" x14ac:dyDescent="0.25">
      <c r="A72">
        <v>143</v>
      </c>
      <c r="B72" t="s">
        <v>67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J72" s="1">
        <v>0</v>
      </c>
      <c r="K72" s="1">
        <v>0</v>
      </c>
      <c r="L72" s="2">
        <f t="shared" si="2"/>
        <v>0</v>
      </c>
    </row>
    <row r="73" spans="1:12" x14ac:dyDescent="0.25">
      <c r="A73">
        <v>144</v>
      </c>
      <c r="B73" t="s">
        <v>68</v>
      </c>
      <c r="C73" s="1">
        <v>15129104149</v>
      </c>
      <c r="D73" s="1">
        <v>1218083593</v>
      </c>
      <c r="E73" s="1">
        <v>0</v>
      </c>
      <c r="F73" s="1">
        <v>9613134572</v>
      </c>
      <c r="G73" s="1">
        <v>0</v>
      </c>
      <c r="H73" s="1">
        <v>0</v>
      </c>
      <c r="I73" s="1">
        <v>51357282531</v>
      </c>
      <c r="J73" s="1">
        <v>0</v>
      </c>
      <c r="K73" s="1">
        <v>0</v>
      </c>
      <c r="L73" s="2">
        <f t="shared" si="2"/>
        <v>77317604845</v>
      </c>
    </row>
    <row r="74" spans="1:12" x14ac:dyDescent="0.25">
      <c r="A74">
        <v>145</v>
      </c>
      <c r="B74" t="s">
        <v>69</v>
      </c>
      <c r="C74" s="1">
        <v>16374904823</v>
      </c>
      <c r="D74" s="1">
        <v>790920962</v>
      </c>
      <c r="E74" s="1">
        <v>0</v>
      </c>
      <c r="F74" s="1">
        <v>244335022</v>
      </c>
      <c r="G74" s="1">
        <v>0</v>
      </c>
      <c r="H74" s="1">
        <v>0</v>
      </c>
      <c r="I74" s="1">
        <v>63240737453</v>
      </c>
      <c r="J74" s="1">
        <v>10648954065</v>
      </c>
      <c r="K74" s="1">
        <v>1007562273</v>
      </c>
      <c r="L74" s="2">
        <f t="shared" si="2"/>
        <v>92307414598</v>
      </c>
    </row>
    <row r="75" spans="1:12" x14ac:dyDescent="0.25">
      <c r="A75">
        <v>146</v>
      </c>
      <c r="B75" t="s">
        <v>70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15141321</v>
      </c>
      <c r="J75" s="1">
        <v>0</v>
      </c>
      <c r="K75" s="1">
        <v>0</v>
      </c>
      <c r="L75" s="2">
        <f t="shared" si="2"/>
        <v>15141321</v>
      </c>
    </row>
    <row r="76" spans="1:12" x14ac:dyDescent="0.25">
      <c r="A76">
        <v>147</v>
      </c>
      <c r="B76" t="s">
        <v>71</v>
      </c>
      <c r="C76" s="1">
        <v>0</v>
      </c>
      <c r="D76" s="1">
        <v>101364251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109740</v>
      </c>
      <c r="L76" s="2">
        <f t="shared" si="2"/>
        <v>101473991</v>
      </c>
    </row>
    <row r="77" spans="1:12" x14ac:dyDescent="0.25">
      <c r="A77">
        <v>148</v>
      </c>
      <c r="B77" t="s">
        <v>72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137975025</v>
      </c>
      <c r="I77" s="1">
        <v>0</v>
      </c>
      <c r="J77" s="1">
        <v>0</v>
      </c>
      <c r="K77" s="1">
        <v>0</v>
      </c>
      <c r="L77" s="2">
        <f t="shared" si="2"/>
        <v>137975025</v>
      </c>
    </row>
    <row r="78" spans="1:12" x14ac:dyDescent="0.25">
      <c r="A78">
        <v>149</v>
      </c>
      <c r="B78" t="s">
        <v>73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6987853981</v>
      </c>
      <c r="J78" s="1">
        <v>0</v>
      </c>
      <c r="K78" s="1">
        <v>0</v>
      </c>
      <c r="L78" s="2">
        <f t="shared" si="2"/>
        <v>6987853981</v>
      </c>
    </row>
    <row r="79" spans="1:12" x14ac:dyDescent="0.25">
      <c r="A79">
        <v>150</v>
      </c>
      <c r="B79" t="s">
        <v>74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190800000</v>
      </c>
      <c r="L79" s="2">
        <f t="shared" si="2"/>
        <v>190800000</v>
      </c>
    </row>
    <row r="80" spans="1:12" x14ac:dyDescent="0.25">
      <c r="A80">
        <v>151</v>
      </c>
      <c r="B80" t="s">
        <v>75</v>
      </c>
      <c r="C80" s="1">
        <v>461758456</v>
      </c>
      <c r="D80" s="1">
        <v>30200000</v>
      </c>
      <c r="E80" s="1">
        <v>0</v>
      </c>
      <c r="F80" s="1">
        <v>0</v>
      </c>
      <c r="G80" s="1">
        <v>0</v>
      </c>
      <c r="H80" s="1">
        <v>0</v>
      </c>
      <c r="I80" s="1">
        <v>261456278</v>
      </c>
      <c r="J80" s="1">
        <v>0</v>
      </c>
      <c r="K80" s="1">
        <v>196773081</v>
      </c>
      <c r="L80" s="2">
        <f t="shared" si="2"/>
        <v>950187815</v>
      </c>
    </row>
    <row r="81" spans="1:12" x14ac:dyDescent="0.25">
      <c r="A81">
        <v>152</v>
      </c>
      <c r="B81" t="s">
        <v>76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14353976164</v>
      </c>
      <c r="J81" s="1">
        <v>0</v>
      </c>
      <c r="K81" s="1">
        <v>0</v>
      </c>
      <c r="L81" s="2">
        <f t="shared" si="2"/>
        <v>14353976164</v>
      </c>
    </row>
    <row r="82" spans="1:12" x14ac:dyDescent="0.25">
      <c r="A82">
        <v>153</v>
      </c>
      <c r="B82" t="s">
        <v>77</v>
      </c>
      <c r="C82" s="1">
        <v>17259326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186017339</v>
      </c>
      <c r="J82" s="1">
        <v>0</v>
      </c>
      <c r="K82" s="1">
        <v>0</v>
      </c>
      <c r="L82" s="2">
        <f t="shared" si="2"/>
        <v>203276665</v>
      </c>
    </row>
    <row r="83" spans="1:12" x14ac:dyDescent="0.25">
      <c r="A83">
        <v>154</v>
      </c>
      <c r="B83" t="s">
        <v>78</v>
      </c>
      <c r="C83" s="1">
        <v>17114512</v>
      </c>
      <c r="D83" s="1">
        <v>3658906</v>
      </c>
      <c r="E83" s="1">
        <v>6627201</v>
      </c>
      <c r="F83" s="1">
        <v>0</v>
      </c>
      <c r="G83" s="1">
        <v>0</v>
      </c>
      <c r="H83" s="1">
        <v>0</v>
      </c>
      <c r="I83" s="1">
        <v>2227849140</v>
      </c>
      <c r="J83" s="1">
        <v>0</v>
      </c>
      <c r="K83" s="1">
        <v>0</v>
      </c>
      <c r="L83" s="2">
        <f t="shared" si="2"/>
        <v>2255249759</v>
      </c>
    </row>
    <row r="84" spans="1:12" x14ac:dyDescent="0.25">
      <c r="A84">
        <v>155</v>
      </c>
      <c r="B84" t="s">
        <v>79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L84" s="2">
        <f t="shared" si="2"/>
        <v>0</v>
      </c>
    </row>
    <row r="85" spans="1:12" x14ac:dyDescent="0.25">
      <c r="A85">
        <v>156</v>
      </c>
      <c r="B85" t="s">
        <v>80</v>
      </c>
      <c r="C85" s="1">
        <v>0</v>
      </c>
      <c r="D85" s="1">
        <v>0</v>
      </c>
      <c r="E85" s="1">
        <v>0</v>
      </c>
      <c r="G85" s="1">
        <v>0</v>
      </c>
      <c r="H85" s="1">
        <v>0</v>
      </c>
      <c r="I85" s="1">
        <v>138737052072</v>
      </c>
      <c r="J85" s="1">
        <v>0</v>
      </c>
      <c r="K85" s="1">
        <v>0</v>
      </c>
      <c r="L85" s="2">
        <f t="shared" si="2"/>
        <v>138737052072</v>
      </c>
    </row>
    <row r="86" spans="1:12" x14ac:dyDescent="0.25">
      <c r="A86">
        <v>157</v>
      </c>
      <c r="B86" t="s">
        <v>81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J86" s="1">
        <v>0</v>
      </c>
      <c r="K86" s="1">
        <v>0</v>
      </c>
      <c r="L86" s="2">
        <f t="shared" si="2"/>
        <v>0</v>
      </c>
    </row>
    <row r="87" spans="1:12" x14ac:dyDescent="0.25">
      <c r="A87">
        <v>158</v>
      </c>
      <c r="B87" t="s">
        <v>82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18909697392</v>
      </c>
      <c r="J87" s="1">
        <v>8516703718</v>
      </c>
      <c r="K87" s="1">
        <v>0</v>
      </c>
      <c r="L87" s="2">
        <f t="shared" si="2"/>
        <v>27426401110</v>
      </c>
    </row>
    <row r="88" spans="1:12" x14ac:dyDescent="0.25">
      <c r="A88">
        <v>159</v>
      </c>
      <c r="B88" t="s">
        <v>83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18458186449</v>
      </c>
      <c r="J88" s="1">
        <v>0</v>
      </c>
      <c r="K88" s="1">
        <v>0</v>
      </c>
      <c r="L88" s="2">
        <f t="shared" si="2"/>
        <v>18458186449</v>
      </c>
    </row>
    <row r="89" spans="1:12" x14ac:dyDescent="0.25">
      <c r="A89">
        <v>160</v>
      </c>
      <c r="B89" t="s">
        <v>84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15966012827</v>
      </c>
      <c r="J89" s="1">
        <v>0</v>
      </c>
      <c r="K89" s="1">
        <v>0</v>
      </c>
      <c r="L89" s="2">
        <f t="shared" si="2"/>
        <v>15966012827</v>
      </c>
    </row>
    <row r="90" spans="1:12" x14ac:dyDescent="0.25">
      <c r="A90">
        <v>301</v>
      </c>
      <c r="B90" t="s">
        <v>85</v>
      </c>
      <c r="C90" s="1">
        <v>1521000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60612191</v>
      </c>
      <c r="J90" s="1">
        <v>0</v>
      </c>
      <c r="K90" s="1">
        <v>423975687</v>
      </c>
      <c r="L90" s="2">
        <f t="shared" si="2"/>
        <v>486108878</v>
      </c>
    </row>
    <row r="91" spans="1:12" x14ac:dyDescent="0.25">
      <c r="A91">
        <v>302</v>
      </c>
      <c r="B91" t="s">
        <v>86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146400</v>
      </c>
      <c r="J91" s="1">
        <v>0</v>
      </c>
      <c r="K91" s="1">
        <v>0</v>
      </c>
      <c r="L91" s="2">
        <f t="shared" si="2"/>
        <v>146400</v>
      </c>
    </row>
    <row r="92" spans="1:12" x14ac:dyDescent="0.25">
      <c r="A92">
        <v>303</v>
      </c>
      <c r="B92" t="s">
        <v>87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1898110906</v>
      </c>
      <c r="J92" s="1">
        <v>0</v>
      </c>
      <c r="K92" s="1">
        <v>0</v>
      </c>
      <c r="L92" s="2">
        <f t="shared" si="2"/>
        <v>1898110906</v>
      </c>
    </row>
    <row r="93" spans="1:12" x14ac:dyDescent="0.25">
      <c r="A93">
        <v>304</v>
      </c>
      <c r="B93" t="s">
        <v>88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202811084</v>
      </c>
      <c r="I93" s="1">
        <v>0</v>
      </c>
      <c r="J93" s="1">
        <v>0</v>
      </c>
      <c r="K93" s="1">
        <v>0</v>
      </c>
      <c r="L93" s="2">
        <f t="shared" si="2"/>
        <v>202811084</v>
      </c>
    </row>
    <row r="94" spans="1:12" x14ac:dyDescent="0.25">
      <c r="A94">
        <v>305</v>
      </c>
      <c r="B94" t="s">
        <v>89</v>
      </c>
      <c r="C94" s="1">
        <v>0</v>
      </c>
      <c r="J94" s="1">
        <v>0</v>
      </c>
      <c r="L94" s="2">
        <f t="shared" si="2"/>
        <v>0</v>
      </c>
    </row>
    <row r="95" spans="1:12" x14ac:dyDescent="0.25">
      <c r="A95">
        <v>306</v>
      </c>
      <c r="B95" t="s">
        <v>90</v>
      </c>
      <c r="J95" s="1">
        <v>0</v>
      </c>
      <c r="L95" s="2">
        <f t="shared" si="2"/>
        <v>0</v>
      </c>
    </row>
    <row r="96" spans="1:12" x14ac:dyDescent="0.25">
      <c r="A96">
        <v>307</v>
      </c>
      <c r="B96" t="s">
        <v>91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1872390164</v>
      </c>
      <c r="J96" s="1">
        <v>0</v>
      </c>
      <c r="K96" s="1">
        <v>0</v>
      </c>
      <c r="L96" s="2">
        <f t="shared" si="2"/>
        <v>1872390164</v>
      </c>
    </row>
    <row r="97" spans="1:12" x14ac:dyDescent="0.25">
      <c r="A97">
        <v>308</v>
      </c>
      <c r="B97" t="s">
        <v>92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172245162</v>
      </c>
      <c r="J97" s="1">
        <v>0</v>
      </c>
      <c r="K97" s="1">
        <v>275136838</v>
      </c>
      <c r="L97" s="2">
        <f t="shared" si="2"/>
        <v>447382000</v>
      </c>
    </row>
    <row r="98" spans="1:12" x14ac:dyDescent="0.25">
      <c r="A98">
        <v>309</v>
      </c>
      <c r="B98" t="s">
        <v>93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13922237</v>
      </c>
      <c r="L98" s="2">
        <f t="shared" si="2"/>
        <v>13922237</v>
      </c>
    </row>
    <row r="99" spans="1:12" x14ac:dyDescent="0.25">
      <c r="A99">
        <v>310</v>
      </c>
      <c r="B99" t="s">
        <v>94</v>
      </c>
      <c r="C99" s="1">
        <v>4035080</v>
      </c>
      <c r="D99" s="1">
        <v>1019110400</v>
      </c>
      <c r="E99" s="1">
        <v>0</v>
      </c>
      <c r="F99" s="1">
        <v>180000000</v>
      </c>
      <c r="G99" s="1">
        <v>0</v>
      </c>
      <c r="H99" s="1">
        <v>0</v>
      </c>
      <c r="I99" s="1">
        <v>813471123</v>
      </c>
      <c r="J99" s="1">
        <v>0</v>
      </c>
      <c r="K99" s="1">
        <v>1579569837</v>
      </c>
      <c r="L99" s="2">
        <f t="shared" si="2"/>
        <v>3596186440</v>
      </c>
    </row>
    <row r="100" spans="1:12" x14ac:dyDescent="0.25">
      <c r="A100">
        <v>311</v>
      </c>
      <c r="B100" t="s">
        <v>95</v>
      </c>
      <c r="J100" s="1">
        <v>0</v>
      </c>
      <c r="L100" s="2">
        <f t="shared" si="2"/>
        <v>0</v>
      </c>
    </row>
    <row r="101" spans="1:12" x14ac:dyDescent="0.25">
      <c r="A101">
        <v>312</v>
      </c>
      <c r="B101" t="s">
        <v>96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1069883738</v>
      </c>
      <c r="J101" s="1">
        <v>0</v>
      </c>
      <c r="L101" s="2">
        <f t="shared" si="2"/>
        <v>1069883738</v>
      </c>
    </row>
    <row r="102" spans="1:12" x14ac:dyDescent="0.25">
      <c r="A102">
        <v>313</v>
      </c>
      <c r="B102" t="s">
        <v>97</v>
      </c>
      <c r="C102" s="1">
        <v>0</v>
      </c>
      <c r="D102" s="1">
        <v>163063915</v>
      </c>
      <c r="E102" s="1">
        <v>0</v>
      </c>
      <c r="F102" s="1">
        <v>0</v>
      </c>
      <c r="G102" s="1">
        <v>0</v>
      </c>
      <c r="H102" s="1">
        <v>0</v>
      </c>
      <c r="I102" s="1">
        <v>53497421</v>
      </c>
      <c r="J102" s="1">
        <v>0</v>
      </c>
      <c r="K102" s="1">
        <v>0</v>
      </c>
      <c r="L102" s="2">
        <f t="shared" si="2"/>
        <v>216561336</v>
      </c>
    </row>
    <row r="103" spans="1:12" x14ac:dyDescent="0.25">
      <c r="A103">
        <v>314</v>
      </c>
      <c r="B103" t="s">
        <v>98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16570203</v>
      </c>
      <c r="I103" s="1">
        <v>191375000</v>
      </c>
      <c r="J103" s="1">
        <v>0</v>
      </c>
      <c r="K103" s="1">
        <v>0</v>
      </c>
      <c r="L103" s="2">
        <f t="shared" si="2"/>
        <v>207945203</v>
      </c>
    </row>
    <row r="104" spans="1:12" x14ac:dyDescent="0.25">
      <c r="A104">
        <v>315</v>
      </c>
      <c r="B104" t="s">
        <v>99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13986315</v>
      </c>
      <c r="J104" s="1">
        <v>0</v>
      </c>
      <c r="K104" s="1">
        <v>0</v>
      </c>
      <c r="L104" s="2">
        <f t="shared" si="2"/>
        <v>13986315</v>
      </c>
    </row>
    <row r="105" spans="1:12" x14ac:dyDescent="0.25">
      <c r="A105">
        <v>316</v>
      </c>
      <c r="B105" t="s">
        <v>100</v>
      </c>
      <c r="I105" s="1">
        <v>0</v>
      </c>
      <c r="J105" s="1">
        <v>0</v>
      </c>
      <c r="K105" s="1">
        <v>0</v>
      </c>
      <c r="L105" s="2">
        <f t="shared" si="2"/>
        <v>0</v>
      </c>
    </row>
    <row r="106" spans="1:12" x14ac:dyDescent="0.25">
      <c r="A106">
        <v>317</v>
      </c>
      <c r="B106" t="s">
        <v>101</v>
      </c>
      <c r="C106" s="1">
        <v>0</v>
      </c>
      <c r="J106" s="1">
        <v>0</v>
      </c>
      <c r="L106" s="2">
        <f t="shared" si="2"/>
        <v>0</v>
      </c>
    </row>
    <row r="107" spans="1:12" x14ac:dyDescent="0.25">
      <c r="A107">
        <v>318</v>
      </c>
      <c r="B107" t="s">
        <v>102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J107" s="1">
        <v>0</v>
      </c>
      <c r="K107" s="1">
        <v>0</v>
      </c>
      <c r="L107" s="2">
        <f t="shared" si="2"/>
        <v>0</v>
      </c>
    </row>
    <row r="108" spans="1:12" x14ac:dyDescent="0.25">
      <c r="A108">
        <v>319</v>
      </c>
      <c r="B108" t="s">
        <v>103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7520000</v>
      </c>
      <c r="J108" s="1">
        <v>0</v>
      </c>
      <c r="K108" s="1">
        <v>12610332</v>
      </c>
      <c r="L108" s="2">
        <f t="shared" si="2"/>
        <v>20130332</v>
      </c>
    </row>
    <row r="109" spans="1:12" x14ac:dyDescent="0.25">
      <c r="A109">
        <v>320</v>
      </c>
      <c r="B109" t="s">
        <v>104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J109" s="1">
        <v>0</v>
      </c>
      <c r="K109" s="1">
        <v>0</v>
      </c>
      <c r="L109" s="2">
        <f t="shared" si="2"/>
        <v>0</v>
      </c>
    </row>
    <row r="110" spans="1:12" x14ac:dyDescent="0.25">
      <c r="A110">
        <v>321</v>
      </c>
      <c r="B110" t="s">
        <v>105</v>
      </c>
      <c r="J110" s="1">
        <v>0</v>
      </c>
      <c r="L110" s="2">
        <f t="shared" si="2"/>
        <v>0</v>
      </c>
    </row>
    <row r="111" spans="1:12" x14ac:dyDescent="0.25">
      <c r="L111" s="2">
        <f t="shared" si="2"/>
        <v>0</v>
      </c>
    </row>
    <row r="112" spans="1:12" x14ac:dyDescent="0.25">
      <c r="B112" s="4" t="s">
        <v>106</v>
      </c>
      <c r="C112" s="3">
        <f>SUM(C31:C111)</f>
        <v>33223749158</v>
      </c>
      <c r="D112" s="3">
        <f t="shared" ref="D112:K112" si="3">SUM(D31:D111)</f>
        <v>10938903768</v>
      </c>
      <c r="E112" s="3">
        <f t="shared" si="3"/>
        <v>2297735549</v>
      </c>
      <c r="F112" s="3">
        <f t="shared" si="3"/>
        <v>1483922223503</v>
      </c>
      <c r="G112" s="3">
        <f t="shared" si="3"/>
        <v>3109560001357</v>
      </c>
      <c r="H112" s="3">
        <f t="shared" si="3"/>
        <v>10879840364</v>
      </c>
      <c r="I112" s="3">
        <f t="shared" si="3"/>
        <v>551375167231</v>
      </c>
      <c r="J112" s="3">
        <f>SUM(J31:J111)</f>
        <v>31609404613</v>
      </c>
      <c r="K112" s="3">
        <f t="shared" si="3"/>
        <v>413064108467</v>
      </c>
      <c r="L112" s="3">
        <f t="shared" si="2"/>
        <v>5646871134010</v>
      </c>
    </row>
    <row r="113" spans="1:12" x14ac:dyDescent="0.25">
      <c r="L113" s="2">
        <f t="shared" si="2"/>
        <v>0</v>
      </c>
    </row>
    <row r="114" spans="1:12" x14ac:dyDescent="0.25">
      <c r="B114" t="s">
        <v>107</v>
      </c>
      <c r="L114" s="2">
        <f t="shared" si="2"/>
        <v>0</v>
      </c>
    </row>
    <row r="115" spans="1:12" x14ac:dyDescent="0.25">
      <c r="A115" t="s">
        <v>108</v>
      </c>
      <c r="B115" t="s">
        <v>109</v>
      </c>
      <c r="C115" s="1">
        <v>2474234664</v>
      </c>
      <c r="D115" s="1">
        <v>0</v>
      </c>
      <c r="E115" s="1">
        <v>0</v>
      </c>
      <c r="F115" s="1">
        <v>197180000</v>
      </c>
      <c r="G115" s="1">
        <v>0</v>
      </c>
      <c r="H115" s="1">
        <v>0</v>
      </c>
      <c r="I115" s="1">
        <v>766545248</v>
      </c>
      <c r="J115" s="1">
        <v>0</v>
      </c>
      <c r="K115" s="1">
        <v>0</v>
      </c>
      <c r="L115" s="2">
        <f t="shared" si="2"/>
        <v>3437959912</v>
      </c>
    </row>
    <row r="116" spans="1:12" x14ac:dyDescent="0.25">
      <c r="A116" t="s">
        <v>110</v>
      </c>
      <c r="B116" t="s">
        <v>111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190857768</v>
      </c>
      <c r="J116" s="1">
        <v>55427002</v>
      </c>
      <c r="K116" s="1">
        <v>0</v>
      </c>
      <c r="L116" s="2">
        <f t="shared" si="2"/>
        <v>246284770</v>
      </c>
    </row>
    <row r="117" spans="1:12" x14ac:dyDescent="0.25">
      <c r="A117" t="s">
        <v>112</v>
      </c>
      <c r="B117" t="s">
        <v>113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498462900</v>
      </c>
      <c r="J117" s="1">
        <v>0</v>
      </c>
      <c r="K117" s="1">
        <v>0</v>
      </c>
      <c r="L117" s="2">
        <f t="shared" si="2"/>
        <v>498462900</v>
      </c>
    </row>
    <row r="118" spans="1:12" x14ac:dyDescent="0.25">
      <c r="A118" t="s">
        <v>114</v>
      </c>
      <c r="B118" t="s">
        <v>115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1921446</v>
      </c>
      <c r="I118" s="1">
        <v>48155280</v>
      </c>
      <c r="J118" s="1">
        <v>0</v>
      </c>
      <c r="K118" s="1">
        <v>0</v>
      </c>
      <c r="L118" s="2">
        <f t="shared" si="2"/>
        <v>50076726</v>
      </c>
    </row>
    <row r="119" spans="1:12" x14ac:dyDescent="0.25">
      <c r="A119" t="s">
        <v>116</v>
      </c>
      <c r="B119" t="s">
        <v>117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267286364</v>
      </c>
      <c r="J119" s="1">
        <v>3580454</v>
      </c>
      <c r="K119" s="1">
        <v>0</v>
      </c>
      <c r="L119" s="2">
        <f t="shared" si="2"/>
        <v>270866818</v>
      </c>
    </row>
    <row r="120" spans="1:12" x14ac:dyDescent="0.25">
      <c r="A120" t="s">
        <v>118</v>
      </c>
      <c r="B120" t="s">
        <v>119</v>
      </c>
      <c r="C120" s="1">
        <v>148981093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150433768</v>
      </c>
      <c r="J120" s="1">
        <v>18441738</v>
      </c>
      <c r="K120" s="1">
        <v>45860350</v>
      </c>
      <c r="L120" s="2">
        <f t="shared" si="2"/>
        <v>363716949</v>
      </c>
    </row>
    <row r="121" spans="1:12" x14ac:dyDescent="0.25">
      <c r="A121" t="s">
        <v>120</v>
      </c>
      <c r="B121" t="s">
        <v>121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1287504409</v>
      </c>
      <c r="J121" s="1">
        <v>293113998</v>
      </c>
      <c r="K121" s="1">
        <v>0</v>
      </c>
      <c r="L121" s="2">
        <f t="shared" si="2"/>
        <v>1580618407</v>
      </c>
    </row>
    <row r="122" spans="1:12" x14ac:dyDescent="0.25">
      <c r="A122" t="s">
        <v>122</v>
      </c>
      <c r="B122" t="s">
        <v>123</v>
      </c>
      <c r="C122" s="1">
        <v>11992000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3260476</v>
      </c>
      <c r="J122" s="1">
        <v>0</v>
      </c>
      <c r="K122" s="1">
        <v>0</v>
      </c>
      <c r="L122" s="2">
        <f t="shared" si="2"/>
        <v>15252476</v>
      </c>
    </row>
    <row r="123" spans="1:12" x14ac:dyDescent="0.25">
      <c r="A123" t="s">
        <v>124</v>
      </c>
      <c r="B123" t="s">
        <v>125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213360701</v>
      </c>
      <c r="J123" s="1">
        <v>73203538</v>
      </c>
      <c r="K123" s="1">
        <v>0</v>
      </c>
      <c r="L123" s="2">
        <f t="shared" si="2"/>
        <v>286564239</v>
      </c>
    </row>
    <row r="124" spans="1:12" x14ac:dyDescent="0.25">
      <c r="A124" t="s">
        <v>126</v>
      </c>
      <c r="B124" t="s">
        <v>127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66542677</v>
      </c>
      <c r="J124" s="1">
        <v>226871044</v>
      </c>
      <c r="K124" s="1">
        <v>0</v>
      </c>
      <c r="L124" s="2">
        <f t="shared" si="2"/>
        <v>293413721</v>
      </c>
    </row>
    <row r="125" spans="1:12" x14ac:dyDescent="0.25">
      <c r="A125" t="s">
        <v>128</v>
      </c>
      <c r="B125" t="s">
        <v>129</v>
      </c>
      <c r="C125" s="1">
        <v>84456629</v>
      </c>
      <c r="D125" s="1">
        <v>0</v>
      </c>
      <c r="E125" s="1">
        <v>0</v>
      </c>
      <c r="F125" s="1">
        <v>0</v>
      </c>
      <c r="G125" s="1">
        <v>0</v>
      </c>
      <c r="H125" s="1">
        <v>19860</v>
      </c>
      <c r="I125" s="1">
        <v>45300448</v>
      </c>
      <c r="J125" s="1">
        <v>0</v>
      </c>
      <c r="K125" s="1">
        <v>141725370</v>
      </c>
      <c r="L125" s="2">
        <f t="shared" si="2"/>
        <v>271502307</v>
      </c>
    </row>
    <row r="126" spans="1:12" x14ac:dyDescent="0.25">
      <c r="A126" t="s">
        <v>130</v>
      </c>
      <c r="B126" t="s">
        <v>131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186559362</v>
      </c>
      <c r="L126" s="2">
        <f t="shared" si="2"/>
        <v>186559362</v>
      </c>
    </row>
    <row r="127" spans="1:12" x14ac:dyDescent="0.25">
      <c r="A127" t="s">
        <v>132</v>
      </c>
      <c r="B127" t="s">
        <v>133</v>
      </c>
      <c r="C127" s="1">
        <v>402912280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693917823</v>
      </c>
      <c r="J127" s="1">
        <v>0</v>
      </c>
      <c r="K127" s="1">
        <v>0</v>
      </c>
      <c r="L127" s="2">
        <f t="shared" si="2"/>
        <v>1096830103</v>
      </c>
    </row>
    <row r="128" spans="1:12" x14ac:dyDescent="0.25">
      <c r="A128" t="s">
        <v>134</v>
      </c>
      <c r="B128" t="s">
        <v>135</v>
      </c>
      <c r="C128" s="1">
        <v>181097000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1844665</v>
      </c>
      <c r="J128" s="1">
        <v>0</v>
      </c>
      <c r="K128" s="1">
        <v>0</v>
      </c>
      <c r="L128" s="2">
        <f t="shared" si="2"/>
        <v>182941665</v>
      </c>
    </row>
    <row r="129" spans="1:12" x14ac:dyDescent="0.25">
      <c r="A129" t="s">
        <v>136</v>
      </c>
      <c r="B129" t="s">
        <v>137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52963400</v>
      </c>
      <c r="J129" s="1">
        <v>0</v>
      </c>
      <c r="K129" s="1">
        <v>0</v>
      </c>
      <c r="L129" s="2">
        <f t="shared" si="2"/>
        <v>52963400</v>
      </c>
    </row>
    <row r="130" spans="1:12" x14ac:dyDescent="0.25">
      <c r="A130" t="s">
        <v>138</v>
      </c>
      <c r="B130" t="s">
        <v>139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1242821076</v>
      </c>
      <c r="J130" s="1">
        <v>0</v>
      </c>
      <c r="K130" s="1">
        <v>0</v>
      </c>
      <c r="L130" s="2">
        <f t="shared" si="2"/>
        <v>1242821076</v>
      </c>
    </row>
    <row r="131" spans="1:12" x14ac:dyDescent="0.25">
      <c r="A131">
        <v>177</v>
      </c>
      <c r="B131" t="s">
        <v>140</v>
      </c>
      <c r="C131" s="1">
        <v>235136837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223148127</v>
      </c>
      <c r="J131" s="1">
        <v>0</v>
      </c>
      <c r="K131" s="1">
        <v>0</v>
      </c>
      <c r="L131" s="2">
        <f t="shared" si="2"/>
        <v>458284964</v>
      </c>
    </row>
    <row r="132" spans="1:12" x14ac:dyDescent="0.25">
      <c r="A132">
        <v>178</v>
      </c>
      <c r="B132" t="s">
        <v>141</v>
      </c>
      <c r="C132" s="1">
        <v>607404546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325523239</v>
      </c>
      <c r="J132" s="1">
        <v>0</v>
      </c>
      <c r="L132" s="2">
        <f t="shared" si="2"/>
        <v>932927785</v>
      </c>
    </row>
    <row r="133" spans="1:12" x14ac:dyDescent="0.25">
      <c r="A133">
        <v>179</v>
      </c>
      <c r="B133" t="s">
        <v>142</v>
      </c>
      <c r="C133" s="1">
        <v>554766776</v>
      </c>
      <c r="D133" s="1">
        <v>1468639</v>
      </c>
      <c r="E133" s="1">
        <v>0</v>
      </c>
      <c r="F133" s="1">
        <v>0</v>
      </c>
      <c r="G133" s="1">
        <v>0</v>
      </c>
      <c r="H133" s="1">
        <v>40952369</v>
      </c>
      <c r="I133" s="1">
        <v>224270278</v>
      </c>
      <c r="J133" s="1">
        <v>444887547</v>
      </c>
      <c r="K133" s="1">
        <v>3379072</v>
      </c>
      <c r="L133" s="2">
        <f t="shared" ref="L133:L179" si="4">SUM(C133:K133)</f>
        <v>1269724681</v>
      </c>
    </row>
    <row r="134" spans="1:12" x14ac:dyDescent="0.25">
      <c r="A134">
        <v>180</v>
      </c>
      <c r="B134" t="s">
        <v>143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1300506569</v>
      </c>
      <c r="J134" s="1">
        <v>0</v>
      </c>
      <c r="K134" s="1">
        <v>1161423768</v>
      </c>
      <c r="L134" s="2">
        <f t="shared" si="4"/>
        <v>2461930337</v>
      </c>
    </row>
    <row r="135" spans="1:12" x14ac:dyDescent="0.25">
      <c r="L135" s="2">
        <f t="shared" si="4"/>
        <v>0</v>
      </c>
    </row>
    <row r="136" spans="1:12" x14ac:dyDescent="0.25">
      <c r="A136" s="4"/>
      <c r="B136" s="5" t="s">
        <v>144</v>
      </c>
      <c r="C136" s="3">
        <f>SUM(C115:C135)</f>
        <v>4700981825</v>
      </c>
      <c r="D136" s="3">
        <f t="shared" ref="D136:K136" si="5">SUM(D115:D135)</f>
        <v>1468639</v>
      </c>
      <c r="E136" s="3">
        <f t="shared" si="5"/>
        <v>0</v>
      </c>
      <c r="F136" s="3">
        <f t="shared" si="5"/>
        <v>197180000</v>
      </c>
      <c r="G136" s="3">
        <f t="shared" si="5"/>
        <v>0</v>
      </c>
      <c r="H136" s="3">
        <f t="shared" si="5"/>
        <v>42893675</v>
      </c>
      <c r="I136" s="3">
        <f t="shared" si="5"/>
        <v>7602705216</v>
      </c>
      <c r="J136" s="3">
        <f>SUM(J115:J135)</f>
        <v>1115525321</v>
      </c>
      <c r="K136" s="3">
        <f t="shared" si="5"/>
        <v>1538947922</v>
      </c>
      <c r="L136" s="3">
        <f t="shared" si="4"/>
        <v>15199702598</v>
      </c>
    </row>
    <row r="137" spans="1:12" x14ac:dyDescent="0.25">
      <c r="L137" s="2">
        <f t="shared" si="4"/>
        <v>0</v>
      </c>
    </row>
    <row r="138" spans="1:12" x14ac:dyDescent="0.25">
      <c r="B138" t="s">
        <v>145</v>
      </c>
      <c r="L138" s="2">
        <f t="shared" si="4"/>
        <v>0</v>
      </c>
    </row>
    <row r="139" spans="1:12" x14ac:dyDescent="0.25">
      <c r="A139">
        <v>201</v>
      </c>
      <c r="B139" t="s">
        <v>146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2">
        <f t="shared" si="4"/>
        <v>0</v>
      </c>
    </row>
    <row r="140" spans="1:12" x14ac:dyDescent="0.25">
      <c r="A140">
        <v>202</v>
      </c>
      <c r="B140" t="s">
        <v>147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2">
        <f t="shared" si="4"/>
        <v>0</v>
      </c>
    </row>
    <row r="141" spans="1:12" x14ac:dyDescent="0.25">
      <c r="A141">
        <v>203</v>
      </c>
      <c r="B141" t="s">
        <v>148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477052788</v>
      </c>
      <c r="J141" s="1">
        <v>0</v>
      </c>
      <c r="K141" s="1">
        <v>0</v>
      </c>
      <c r="L141" s="2">
        <f t="shared" si="4"/>
        <v>477052788</v>
      </c>
    </row>
    <row r="142" spans="1:12" x14ac:dyDescent="0.25">
      <c r="A142">
        <v>204</v>
      </c>
      <c r="B142" t="s">
        <v>149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2">
        <f t="shared" si="4"/>
        <v>0</v>
      </c>
    </row>
    <row r="143" spans="1:12" x14ac:dyDescent="0.25">
      <c r="A143">
        <v>205</v>
      </c>
      <c r="B143" t="s">
        <v>150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2">
        <f t="shared" si="4"/>
        <v>0</v>
      </c>
    </row>
    <row r="144" spans="1:12" x14ac:dyDescent="0.25">
      <c r="A144">
        <v>206</v>
      </c>
      <c r="B144" t="s">
        <v>151</v>
      </c>
      <c r="I144" s="1">
        <v>4324661558</v>
      </c>
      <c r="J144" s="1">
        <v>0</v>
      </c>
      <c r="K144" s="1">
        <v>0</v>
      </c>
      <c r="L144" s="2">
        <f t="shared" si="4"/>
        <v>4324661558</v>
      </c>
    </row>
    <row r="145" spans="1:12" x14ac:dyDescent="0.25">
      <c r="A145">
        <v>207</v>
      </c>
      <c r="B145" t="s">
        <v>152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2">
        <f t="shared" si="4"/>
        <v>0</v>
      </c>
    </row>
    <row r="146" spans="1:12" x14ac:dyDescent="0.25">
      <c r="A146">
        <v>208</v>
      </c>
      <c r="B146" t="s">
        <v>153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2">
        <f t="shared" si="4"/>
        <v>0</v>
      </c>
    </row>
    <row r="147" spans="1:12" x14ac:dyDescent="0.25">
      <c r="A147">
        <v>209</v>
      </c>
      <c r="B147" t="s">
        <v>154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349547861</v>
      </c>
      <c r="J147" s="1">
        <v>0</v>
      </c>
      <c r="K147" s="1">
        <v>0</v>
      </c>
      <c r="L147" s="2">
        <f t="shared" si="4"/>
        <v>349547861</v>
      </c>
    </row>
    <row r="148" spans="1:12" x14ac:dyDescent="0.25">
      <c r="A148">
        <v>210</v>
      </c>
      <c r="B148" t="s">
        <v>155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1910126</v>
      </c>
      <c r="J148" s="1">
        <v>0</v>
      </c>
      <c r="K148" s="1">
        <v>0</v>
      </c>
      <c r="L148" s="2">
        <f t="shared" si="4"/>
        <v>1910126</v>
      </c>
    </row>
    <row r="149" spans="1:12" x14ac:dyDescent="0.25">
      <c r="A149">
        <v>211</v>
      </c>
      <c r="B149" t="s">
        <v>156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2">
        <f t="shared" si="4"/>
        <v>0</v>
      </c>
    </row>
    <row r="150" spans="1:12" x14ac:dyDescent="0.25">
      <c r="A150">
        <v>212</v>
      </c>
      <c r="B150" t="s">
        <v>157</v>
      </c>
      <c r="C150" s="1">
        <v>0</v>
      </c>
      <c r="D150" s="1">
        <v>0</v>
      </c>
      <c r="E150" s="1">
        <v>0</v>
      </c>
      <c r="F150" s="1">
        <v>0</v>
      </c>
      <c r="H150" s="1">
        <v>0</v>
      </c>
      <c r="I150" s="1">
        <v>0</v>
      </c>
      <c r="J150" s="1">
        <v>0</v>
      </c>
      <c r="K150" s="1">
        <v>0</v>
      </c>
      <c r="L150" s="2">
        <f t="shared" si="4"/>
        <v>0</v>
      </c>
    </row>
    <row r="151" spans="1:12" x14ac:dyDescent="0.25">
      <c r="A151">
        <v>213</v>
      </c>
      <c r="B151" t="s">
        <v>158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2">
        <f t="shared" si="4"/>
        <v>0</v>
      </c>
    </row>
    <row r="152" spans="1:12" x14ac:dyDescent="0.25">
      <c r="A152">
        <v>214</v>
      </c>
      <c r="B152" t="s">
        <v>159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2">
        <f t="shared" si="4"/>
        <v>0</v>
      </c>
    </row>
    <row r="153" spans="1:12" x14ac:dyDescent="0.25">
      <c r="A153">
        <v>215</v>
      </c>
      <c r="B153" t="s">
        <v>160</v>
      </c>
      <c r="J153" s="1">
        <v>0</v>
      </c>
      <c r="L153" s="2">
        <f t="shared" si="4"/>
        <v>0</v>
      </c>
    </row>
    <row r="154" spans="1:12" x14ac:dyDescent="0.25">
      <c r="A154">
        <v>216</v>
      </c>
      <c r="B154" t="s">
        <v>161</v>
      </c>
      <c r="J154" s="1">
        <v>0</v>
      </c>
      <c r="L154" s="2">
        <f t="shared" si="4"/>
        <v>0</v>
      </c>
    </row>
    <row r="155" spans="1:12" x14ac:dyDescent="0.25">
      <c r="A155">
        <v>217</v>
      </c>
      <c r="B155" t="s">
        <v>162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2">
        <f t="shared" si="4"/>
        <v>0</v>
      </c>
    </row>
    <row r="156" spans="1:12" x14ac:dyDescent="0.25">
      <c r="A156">
        <v>218</v>
      </c>
      <c r="B156" t="s">
        <v>163</v>
      </c>
      <c r="J156" s="1">
        <v>0</v>
      </c>
      <c r="L156" s="2">
        <f t="shared" si="4"/>
        <v>0</v>
      </c>
    </row>
    <row r="157" spans="1:12" x14ac:dyDescent="0.25">
      <c r="A157">
        <v>219</v>
      </c>
      <c r="B157" t="s">
        <v>164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13910715</v>
      </c>
      <c r="J157" s="1">
        <v>0</v>
      </c>
      <c r="K157" s="1">
        <v>0</v>
      </c>
      <c r="L157" s="2">
        <f t="shared" si="4"/>
        <v>13910715</v>
      </c>
    </row>
    <row r="158" spans="1:12" x14ac:dyDescent="0.25">
      <c r="A158">
        <v>220</v>
      </c>
      <c r="B158" t="s">
        <v>165</v>
      </c>
      <c r="J158" s="1">
        <v>0</v>
      </c>
      <c r="L158" s="2">
        <f t="shared" si="4"/>
        <v>0</v>
      </c>
    </row>
    <row r="159" spans="1:12" x14ac:dyDescent="0.25">
      <c r="A159">
        <v>221</v>
      </c>
      <c r="B159" t="s">
        <v>166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2">
        <f t="shared" si="4"/>
        <v>0</v>
      </c>
    </row>
    <row r="160" spans="1:12" x14ac:dyDescent="0.25">
      <c r="A160">
        <v>223</v>
      </c>
      <c r="B160" t="s">
        <v>167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2">
        <f t="shared" si="4"/>
        <v>0</v>
      </c>
    </row>
    <row r="161" spans="1:12" x14ac:dyDescent="0.25">
      <c r="A161">
        <v>224</v>
      </c>
      <c r="B161" t="s">
        <v>168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2">
        <f t="shared" si="4"/>
        <v>0</v>
      </c>
    </row>
    <row r="162" spans="1:12" x14ac:dyDescent="0.25">
      <c r="A162">
        <v>225</v>
      </c>
      <c r="B162" t="s">
        <v>169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2">
        <f t="shared" si="4"/>
        <v>0</v>
      </c>
    </row>
    <row r="163" spans="1:12" x14ac:dyDescent="0.25">
      <c r="A163">
        <v>226</v>
      </c>
      <c r="B163" t="s">
        <v>170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35924849</v>
      </c>
      <c r="J163" s="1">
        <v>0</v>
      </c>
      <c r="K163" s="1">
        <v>121493732</v>
      </c>
      <c r="L163" s="2">
        <f t="shared" si="4"/>
        <v>157418581</v>
      </c>
    </row>
    <row r="164" spans="1:12" x14ac:dyDescent="0.25">
      <c r="A164">
        <v>227</v>
      </c>
      <c r="B164" t="s">
        <v>171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2">
        <f t="shared" si="4"/>
        <v>0</v>
      </c>
    </row>
    <row r="165" spans="1:12" x14ac:dyDescent="0.25">
      <c r="A165">
        <v>228</v>
      </c>
      <c r="B165" t="s">
        <v>172</v>
      </c>
      <c r="C165" s="1">
        <v>0</v>
      </c>
      <c r="D165" s="1">
        <v>0</v>
      </c>
      <c r="E165" s="1">
        <v>0</v>
      </c>
      <c r="J165" s="1">
        <v>0</v>
      </c>
      <c r="L165" s="2">
        <f t="shared" si="4"/>
        <v>0</v>
      </c>
    </row>
    <row r="166" spans="1:12" x14ac:dyDescent="0.25">
      <c r="A166">
        <v>229</v>
      </c>
      <c r="B166" t="s">
        <v>173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2">
        <f t="shared" si="4"/>
        <v>0</v>
      </c>
    </row>
    <row r="167" spans="1:12" x14ac:dyDescent="0.25">
      <c r="A167">
        <v>230</v>
      </c>
      <c r="B167" t="s">
        <v>174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2">
        <f t="shared" si="4"/>
        <v>0</v>
      </c>
    </row>
    <row r="168" spans="1:12" x14ac:dyDescent="0.25">
      <c r="A168">
        <v>231</v>
      </c>
      <c r="B168" t="s">
        <v>175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2">
        <f t="shared" si="4"/>
        <v>0</v>
      </c>
    </row>
    <row r="169" spans="1:12" x14ac:dyDescent="0.25">
      <c r="A169">
        <v>232</v>
      </c>
      <c r="B169" t="s">
        <v>176</v>
      </c>
      <c r="C169" s="1">
        <v>0</v>
      </c>
      <c r="D169" s="1">
        <v>0</v>
      </c>
      <c r="E169" s="1">
        <v>0</v>
      </c>
      <c r="J169" s="1">
        <v>0</v>
      </c>
      <c r="L169" s="2">
        <f t="shared" si="4"/>
        <v>0</v>
      </c>
    </row>
    <row r="170" spans="1:12" x14ac:dyDescent="0.25">
      <c r="A170">
        <v>233</v>
      </c>
      <c r="B170" t="s">
        <v>177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2">
        <f t="shared" si="4"/>
        <v>0</v>
      </c>
    </row>
    <row r="171" spans="1:12" x14ac:dyDescent="0.25">
      <c r="A171">
        <v>234</v>
      </c>
      <c r="B171" t="s">
        <v>178</v>
      </c>
      <c r="J171" s="1">
        <v>0</v>
      </c>
      <c r="L171" s="2">
        <f t="shared" si="4"/>
        <v>0</v>
      </c>
    </row>
    <row r="172" spans="1:12" x14ac:dyDescent="0.25">
      <c r="A172">
        <v>235</v>
      </c>
      <c r="B172" t="s">
        <v>179</v>
      </c>
      <c r="J172" s="1">
        <v>0</v>
      </c>
      <c r="L172" s="2">
        <f t="shared" si="4"/>
        <v>0</v>
      </c>
    </row>
    <row r="173" spans="1:12" x14ac:dyDescent="0.25">
      <c r="A173">
        <v>236</v>
      </c>
      <c r="B173" t="s">
        <v>180</v>
      </c>
      <c r="J173" s="1">
        <v>0</v>
      </c>
      <c r="L173" s="2">
        <f t="shared" si="4"/>
        <v>0</v>
      </c>
    </row>
    <row r="174" spans="1:12" x14ac:dyDescent="0.25">
      <c r="A174">
        <v>237</v>
      </c>
      <c r="B174" t="s">
        <v>181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2">
        <f t="shared" si="4"/>
        <v>0</v>
      </c>
    </row>
    <row r="175" spans="1:12" x14ac:dyDescent="0.25">
      <c r="A175">
        <v>238</v>
      </c>
      <c r="B175" t="s">
        <v>182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2">
        <f t="shared" si="4"/>
        <v>0</v>
      </c>
    </row>
    <row r="176" spans="1:12" x14ac:dyDescent="0.25">
      <c r="L176" s="2">
        <f t="shared" si="4"/>
        <v>0</v>
      </c>
    </row>
    <row r="177" spans="2:13" x14ac:dyDescent="0.25">
      <c r="B177" s="5" t="s">
        <v>183</v>
      </c>
      <c r="C177" s="3">
        <f>SUM(C139:C176)</f>
        <v>0</v>
      </c>
      <c r="D177" s="3">
        <f t="shared" ref="D177:K177" si="6">SUM(D139:D176)</f>
        <v>0</v>
      </c>
      <c r="E177" s="3">
        <f t="shared" si="6"/>
        <v>0</v>
      </c>
      <c r="F177" s="3">
        <f t="shared" si="6"/>
        <v>0</v>
      </c>
      <c r="G177" s="3">
        <f t="shared" si="6"/>
        <v>0</v>
      </c>
      <c r="H177" s="3">
        <f t="shared" si="6"/>
        <v>477052788</v>
      </c>
      <c r="I177" s="3">
        <f t="shared" si="6"/>
        <v>4725955109</v>
      </c>
      <c r="J177" s="3">
        <f>SUM(J139:J176)</f>
        <v>0</v>
      </c>
      <c r="K177" s="3">
        <f t="shared" si="6"/>
        <v>121493732</v>
      </c>
      <c r="L177" s="3">
        <f t="shared" si="4"/>
        <v>5324501629</v>
      </c>
    </row>
    <row r="178" spans="2:13" x14ac:dyDescent="0.25">
      <c r="L178" s="2">
        <f t="shared" si="4"/>
        <v>0</v>
      </c>
    </row>
    <row r="179" spans="2:13" x14ac:dyDescent="0.25">
      <c r="B179" s="6" t="s">
        <v>184</v>
      </c>
      <c r="C179" s="7">
        <f>C177+C136+C112+C28</f>
        <v>52989234641</v>
      </c>
      <c r="D179" s="7">
        <f t="shared" ref="D179:K179" si="7">D177+D136+D112+D28</f>
        <v>14601566321</v>
      </c>
      <c r="E179" s="7">
        <f t="shared" si="7"/>
        <v>99290960258</v>
      </c>
      <c r="F179" s="7">
        <f t="shared" si="7"/>
        <v>2139423280259</v>
      </c>
      <c r="G179" s="7">
        <f t="shared" si="7"/>
        <v>3109560001357</v>
      </c>
      <c r="H179" s="7">
        <f t="shared" si="7"/>
        <v>416575771346</v>
      </c>
      <c r="I179" s="7">
        <f t="shared" si="7"/>
        <v>964603497763</v>
      </c>
      <c r="J179" s="7">
        <f>J177+J136+J112+J28</f>
        <v>442984891574</v>
      </c>
      <c r="K179" s="7">
        <f t="shared" si="7"/>
        <v>747896883722</v>
      </c>
      <c r="L179" s="7">
        <f t="shared" si="4"/>
        <v>7987926087241</v>
      </c>
    </row>
    <row r="181" spans="2:13" x14ac:dyDescent="0.25">
      <c r="M181" s="1">
        <v>0</v>
      </c>
    </row>
    <row r="182" spans="2:13" x14ac:dyDescent="0.25">
      <c r="J182" s="1" t="s">
        <v>191</v>
      </c>
      <c r="L182" s="1">
        <f>L179-J179</f>
        <v>7544941195667</v>
      </c>
    </row>
    <row r="183" spans="2:13" x14ac:dyDescent="0.25">
      <c r="J183" s="1" t="s">
        <v>192</v>
      </c>
      <c r="L183" s="1">
        <f>J179</f>
        <v>442984891574</v>
      </c>
    </row>
    <row r="184" spans="2:13" x14ac:dyDescent="0.25">
      <c r="J184" s="7" t="s">
        <v>193</v>
      </c>
      <c r="K184" s="7"/>
      <c r="L184" s="7">
        <f>SUM(L182:L183)</f>
        <v>7987926087241</v>
      </c>
    </row>
    <row r="185" spans="2:13" x14ac:dyDescent="0.25">
      <c r="L185" s="1">
        <v>0</v>
      </c>
    </row>
    <row r="186" spans="2:13" x14ac:dyDescent="0.25">
      <c r="G186" s="13"/>
      <c r="J186" s="1" t="s">
        <v>199</v>
      </c>
      <c r="L186" s="1">
        <v>659545816676</v>
      </c>
    </row>
    <row r="187" spans="2:13" x14ac:dyDescent="0.25">
      <c r="J187" s="1" t="s">
        <v>200</v>
      </c>
      <c r="L187" s="2">
        <f>L184+L186</f>
        <v>8647471903917</v>
      </c>
    </row>
  </sheetData>
  <pageMargins left="0.7" right="0.7" top="0.75" bottom="0.75" header="0.3" footer="0.3"/>
  <pageSetup scale="50" fitToHeight="0" orientation="landscape" r:id="rId1"/>
  <headerFooter>
    <oddHeader>&amp;C&amp;"-,Bold"&amp;14Domestic Arrears Position as per the FY 2021/2022 Consolidated Financial Statements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Arrears schedule (2)</vt:lpstr>
      <vt:lpstr>Arrears schedule</vt:lpstr>
      <vt:lpstr>'Arrears schedule'!Print_Area</vt:lpstr>
      <vt:lpstr>'Arrears schedule (2)'!Print_Area</vt:lpstr>
      <vt:lpstr>'Arrears schedule'!Print_Titles</vt:lpstr>
      <vt:lpstr>'Arrears schedule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K. Ssettaala</dc:creator>
  <cp:lastModifiedBy>Aziz K. Ssettaala</cp:lastModifiedBy>
  <cp:lastPrinted>2023-02-15T06:45:38Z</cp:lastPrinted>
  <dcterms:created xsi:type="dcterms:W3CDTF">2023-01-02T04:53:38Z</dcterms:created>
  <dcterms:modified xsi:type="dcterms:W3CDTF">2023-04-28T05:48:06Z</dcterms:modified>
</cp:coreProperties>
</file>